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ache\spol\EEG\6200 Projekce a Inženýring\03_Pracovní\11_SIL_Silnoproud\SIL_MS_Priborska_DPS\03_Pracovní\_odevzdané 180529\OTEVŘENA FORMA\"/>
    </mc:Choice>
  </mc:AlternateContent>
  <bookViews>
    <workbookView xWindow="0" yWindow="0" windowWidth="28800" windowHeight="12456" activeTab="1"/>
  </bookViews>
  <sheets>
    <sheet name="Rekapitulace" sheetId="3" r:id="rId1"/>
    <sheet name="Etapa I" sheetId="4" r:id="rId2"/>
  </sheets>
  <definedNames>
    <definedName name="_xlnm.Print_Titles" localSheetId="1">'Etapa I'!#REF!</definedName>
    <definedName name="_xlnm.Print_Area" localSheetId="1">'Etapa 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H72" i="4" l="1"/>
  <c r="H73" i="4"/>
  <c r="H74" i="4"/>
  <c r="H75" i="4"/>
  <c r="H76" i="4"/>
  <c r="H77" i="4"/>
  <c r="H78" i="4"/>
  <c r="H79" i="4"/>
  <c r="H80" i="4"/>
  <c r="H81" i="4"/>
  <c r="H82" i="4"/>
  <c r="H8" i="4"/>
  <c r="H9" i="4"/>
  <c r="H10" i="4"/>
  <c r="H11" i="4"/>
  <c r="I80" i="4" l="1"/>
  <c r="I72" i="4"/>
  <c r="I76" i="4"/>
  <c r="D86" i="4"/>
  <c r="D87" i="4"/>
  <c r="D88" i="4"/>
  <c r="D89" i="4"/>
  <c r="D90" i="4"/>
  <c r="D91" i="4"/>
  <c r="D92" i="4"/>
  <c r="D93" i="4"/>
  <c r="D85" i="4"/>
  <c r="D72" i="4"/>
  <c r="D73" i="4"/>
  <c r="I73" i="4" s="1"/>
  <c r="D74" i="4"/>
  <c r="I74" i="4" s="1"/>
  <c r="D75" i="4"/>
  <c r="I75" i="4" s="1"/>
  <c r="D76" i="4"/>
  <c r="D77" i="4"/>
  <c r="I77" i="4" s="1"/>
  <c r="D78" i="4"/>
  <c r="I78" i="4" s="1"/>
  <c r="D79" i="4"/>
  <c r="I79" i="4" s="1"/>
  <c r="D80" i="4"/>
  <c r="D81" i="4"/>
  <c r="I81" i="4" s="1"/>
  <c r="D82" i="4"/>
  <c r="I82" i="4" s="1"/>
  <c r="D71" i="4"/>
  <c r="D59" i="4"/>
  <c r="D60" i="4"/>
  <c r="D61" i="4"/>
  <c r="D62" i="4"/>
  <c r="D63" i="4"/>
  <c r="D64" i="4"/>
  <c r="D65" i="4"/>
  <c r="D66" i="4"/>
  <c r="D67" i="4"/>
  <c r="D68" i="4"/>
  <c r="D46" i="4"/>
  <c r="D47" i="4"/>
  <c r="D48" i="4"/>
  <c r="D49" i="4"/>
  <c r="D50" i="4"/>
  <c r="D51" i="4"/>
  <c r="D52" i="4"/>
  <c r="D53" i="4"/>
  <c r="D54" i="4"/>
  <c r="D55" i="4"/>
  <c r="D32" i="4"/>
  <c r="D33" i="4"/>
  <c r="D34" i="4"/>
  <c r="D35" i="4"/>
  <c r="D36" i="4"/>
  <c r="D37" i="4"/>
  <c r="D38" i="4"/>
  <c r="D39" i="4"/>
  <c r="D15" i="4"/>
  <c r="D16" i="4"/>
  <c r="D17" i="4"/>
  <c r="D18" i="4"/>
  <c r="I18" i="4" s="1"/>
  <c r="D19" i="4"/>
  <c r="D20" i="4"/>
  <c r="I20" i="4" s="1"/>
  <c r="D21" i="4"/>
  <c r="D22" i="4"/>
  <c r="D23" i="4"/>
  <c r="D24" i="4"/>
  <c r="D25" i="4"/>
  <c r="D26" i="4"/>
  <c r="D27" i="4"/>
  <c r="D28" i="4"/>
  <c r="D58" i="4"/>
  <c r="D45" i="4"/>
  <c r="D42" i="4"/>
  <c r="D31" i="4"/>
  <c r="D14" i="4"/>
  <c r="D8" i="4"/>
  <c r="I8" i="4" s="1"/>
  <c r="D9" i="4"/>
  <c r="I9" i="4" s="1"/>
  <c r="D10" i="4"/>
  <c r="I10" i="4" s="1"/>
  <c r="D11" i="4"/>
  <c r="I11" i="4" s="1"/>
  <c r="H14" i="4"/>
  <c r="H15" i="4"/>
  <c r="I15" i="4" s="1"/>
  <c r="H16" i="4"/>
  <c r="I17" i="4"/>
  <c r="H17" i="4"/>
  <c r="H18" i="4"/>
  <c r="H19" i="4"/>
  <c r="H20" i="4"/>
  <c r="H21" i="4"/>
  <c r="H22" i="4"/>
  <c r="H23" i="4"/>
  <c r="H24" i="4"/>
  <c r="H25" i="4"/>
  <c r="I25" i="4" s="1"/>
  <c r="H26" i="4"/>
  <c r="H27" i="4"/>
  <c r="H28" i="4"/>
  <c r="D7" i="4"/>
  <c r="H93" i="4"/>
  <c r="H92" i="4"/>
  <c r="H91" i="4"/>
  <c r="H90" i="4"/>
  <c r="H89" i="4"/>
  <c r="H88" i="4"/>
  <c r="H87" i="4"/>
  <c r="H86" i="4"/>
  <c r="H85" i="4"/>
  <c r="H71" i="4"/>
  <c r="H68" i="4"/>
  <c r="H67" i="4"/>
  <c r="H66" i="4"/>
  <c r="H65" i="4"/>
  <c r="H64" i="4"/>
  <c r="H63" i="4"/>
  <c r="H62" i="4"/>
  <c r="H61" i="4"/>
  <c r="H60" i="4"/>
  <c r="H59" i="4"/>
  <c r="H58" i="4"/>
  <c r="H55" i="4"/>
  <c r="H54" i="4"/>
  <c r="H53" i="4"/>
  <c r="H52" i="4"/>
  <c r="H51" i="4"/>
  <c r="H50" i="4"/>
  <c r="H49" i="4"/>
  <c r="H48" i="4"/>
  <c r="H47" i="4"/>
  <c r="H46" i="4"/>
  <c r="H45" i="4"/>
  <c r="H42" i="4"/>
  <c r="H39" i="4"/>
  <c r="H38" i="4"/>
  <c r="H37" i="4"/>
  <c r="H36" i="4"/>
  <c r="H35" i="4"/>
  <c r="H34" i="4"/>
  <c r="H33" i="4"/>
  <c r="H32" i="4"/>
  <c r="I32" i="4" s="1"/>
  <c r="H31" i="4"/>
  <c r="H7" i="4"/>
  <c r="I22" i="4" l="1"/>
  <c r="I93" i="4"/>
  <c r="I92" i="4"/>
  <c r="I23" i="4"/>
  <c r="I28" i="4"/>
  <c r="I26" i="4"/>
  <c r="I21" i="4"/>
  <c r="I27" i="4"/>
  <c r="I24" i="4"/>
  <c r="I19" i="4"/>
  <c r="I14" i="4"/>
  <c r="I60" i="4"/>
  <c r="I16" i="4"/>
  <c r="I31" i="4"/>
  <c r="I33" i="4"/>
  <c r="I35" i="4"/>
  <c r="I37" i="4"/>
  <c r="I39" i="4"/>
  <c r="I45" i="4"/>
  <c r="I47" i="4"/>
  <c r="I51" i="4"/>
  <c r="I53" i="4"/>
  <c r="I55" i="4"/>
  <c r="I59" i="4"/>
  <c r="I61" i="4"/>
  <c r="I63" i="4"/>
  <c r="I65" i="4"/>
  <c r="I86" i="4"/>
  <c r="I88" i="4"/>
  <c r="I90" i="4"/>
  <c r="I38" i="4"/>
  <c r="I66" i="4"/>
  <c r="I89" i="4"/>
  <c r="I87" i="4"/>
  <c r="I7" i="4"/>
  <c r="I42" i="4"/>
  <c r="I48" i="4"/>
  <c r="I52" i="4"/>
  <c r="I62" i="4"/>
  <c r="I71" i="4"/>
  <c r="I46" i="4"/>
  <c r="I64" i="4"/>
  <c r="I91" i="4"/>
  <c r="I50" i="4"/>
  <c r="I68" i="4"/>
  <c r="I34" i="4"/>
  <c r="I36" i="4"/>
  <c r="I49" i="4"/>
  <c r="I54" i="4"/>
  <c r="I58" i="4"/>
  <c r="I67" i="4"/>
  <c r="I85" i="4"/>
  <c r="I99" i="4" l="1"/>
  <c r="E14" i="3" l="1"/>
</calcChain>
</file>

<file path=xl/sharedStrings.xml><?xml version="1.0" encoding="utf-8"?>
<sst xmlns="http://schemas.openxmlformats.org/spreadsheetml/2006/main" count="186" uniqueCount="118">
  <si>
    <t>HR; přívod školník</t>
  </si>
  <si>
    <t>Napájecí rozvody B,C,D</t>
  </si>
  <si>
    <t>MŠ PŘÍBORSKÁ</t>
  </si>
  <si>
    <t>Pavilon B</t>
  </si>
  <si>
    <t>Poř.</t>
  </si>
  <si>
    <t>Popis</t>
  </si>
  <si>
    <t>MJ</t>
  </si>
  <si>
    <t>Výměra - celkem</t>
  </si>
  <si>
    <t>I. Etapa</t>
  </si>
  <si>
    <t>Jedn. cena za materiál</t>
  </si>
  <si>
    <t>Jedn. cena za montáž</t>
  </si>
  <si>
    <t>Jedn. cena celkem</t>
  </si>
  <si>
    <t>CENA CELKEM</t>
  </si>
  <si>
    <t>SILNOPROUDÁ ELEKTROTECHNIKA (ENN)</t>
  </si>
  <si>
    <t>01.: Rozvaděče</t>
  </si>
  <si>
    <t>Rozvaděč HR- 3 pole á 2000 x 800 x 400 mm, IP 40/20, (jističe, svorkovnice, měniče, odpínače, přepěťové ochrany, sběrnice), více v jednopólovém schématu zapojení rozváděče. POLE 3 MUSÍ MÍT ČTVERCOVÝ UZÁVĚR NA KLÍČ 6x6 mm, V PROVEDENÍ PRO PRE. Příprava pro zaplombování.</t>
  </si>
  <si>
    <t>ks</t>
  </si>
  <si>
    <t>Rozvaděč školník - 215x235x110 mm, rozvodnice nástěnná, plastová, pro 8 modulů, IP 30.</t>
  </si>
  <si>
    <t>02.: Kabely</t>
  </si>
  <si>
    <r>
      <t>Kabel Cu jádro, B2 ca S1 d 0, 4J x 10 mm</t>
    </r>
    <r>
      <rPr>
        <sz val="11"/>
        <rFont val="Calibri"/>
        <family val="2"/>
        <charset val="238"/>
      </rPr>
      <t>²</t>
    </r>
  </si>
  <si>
    <t>m</t>
  </si>
  <si>
    <r>
      <t>Kabel Cu jádro, B2 ca S1 d 0, 4J x 6 mm</t>
    </r>
    <r>
      <rPr>
        <sz val="11"/>
        <rFont val="Calibri"/>
        <family val="2"/>
        <charset val="238"/>
      </rPr>
      <t>²</t>
    </r>
  </si>
  <si>
    <r>
      <t>Kabel Cu jádro, B2 ca S1 d 0, 5J x 2,5 mm</t>
    </r>
    <r>
      <rPr>
        <sz val="11"/>
        <rFont val="Calibri"/>
        <family val="2"/>
        <charset val="238"/>
      </rPr>
      <t>²</t>
    </r>
  </si>
  <si>
    <r>
      <t>Kabel Cu jádro, B2 ca S1 d 0, 5J x 4 mm</t>
    </r>
    <r>
      <rPr>
        <sz val="11"/>
        <rFont val="Calibri"/>
        <family val="2"/>
        <charset val="238"/>
      </rPr>
      <t>²</t>
    </r>
  </si>
  <si>
    <r>
      <t>Kabel Cu jádro, B2 ca S1 d 0, 5J x 10 mm</t>
    </r>
    <r>
      <rPr>
        <sz val="11"/>
        <rFont val="Calibri"/>
        <family val="2"/>
        <charset val="238"/>
      </rPr>
      <t>²</t>
    </r>
  </si>
  <si>
    <r>
      <t>Kabel Cu jádro, B2 ca S1 d 0, 3J x 1,5 mm</t>
    </r>
    <r>
      <rPr>
        <sz val="11"/>
        <rFont val="Calibri"/>
        <family val="2"/>
        <charset val="238"/>
      </rPr>
      <t>²</t>
    </r>
  </si>
  <si>
    <r>
      <t>Kabel Cu jádro, B2 ca S1 d 0, 3J x 2,5 mm</t>
    </r>
    <r>
      <rPr>
        <sz val="11"/>
        <rFont val="Calibri"/>
        <family val="2"/>
        <charset val="238"/>
      </rPr>
      <t>²</t>
    </r>
  </si>
  <si>
    <r>
      <t>Instalační vodič izolovaný Cu jádro, pletený, flexibilní harmonizovaný pro uložení v přístrojích a rozváděčích 1x95 mm</t>
    </r>
    <r>
      <rPr>
        <sz val="11"/>
        <rFont val="Arial"/>
        <family val="2"/>
        <charset val="238"/>
      </rPr>
      <t>²</t>
    </r>
  </si>
  <si>
    <r>
      <t>Zemnící vodič izolovaný Cu jádro, pletený 25 mm</t>
    </r>
    <r>
      <rPr>
        <sz val="11"/>
        <rFont val="Calibri"/>
        <family val="2"/>
        <charset val="238"/>
      </rPr>
      <t>²</t>
    </r>
  </si>
  <si>
    <t>Zemnící vodič izolovaný Cu jádro, pletený 16 mm²</t>
  </si>
  <si>
    <t>Zemnící vodič izolovaný Cu jádro, pletený 10 mm²</t>
  </si>
  <si>
    <r>
      <t>Ukončení kabelů s označením a zapojením na svorkách/svorkovnici do 4 mm</t>
    </r>
    <r>
      <rPr>
        <sz val="9"/>
        <rFont val="Calibri"/>
        <family val="2"/>
        <charset val="238"/>
      </rPr>
      <t>²</t>
    </r>
  </si>
  <si>
    <t>Ukončení kabelů s označením a zapojením na svorkách/svorkovnici do 10 mm²</t>
  </si>
  <si>
    <t>Pásky kabelové svazovací 300x3,5</t>
  </si>
  <si>
    <t>Drobný pomocný instalační materiál</t>
  </si>
  <si>
    <t>kpl</t>
  </si>
  <si>
    <t>03.: Přístroje</t>
  </si>
  <si>
    <t>Tlačítko pod omítku</t>
  </si>
  <si>
    <t>Impulzní relé do tlačítka</t>
  </si>
  <si>
    <t>Dvouzásuvka pod omítku</t>
  </si>
  <si>
    <t>Zásuvka pod omítku</t>
  </si>
  <si>
    <t>Jednopólový vypínač pod omítku</t>
  </si>
  <si>
    <t>Přepěťová ochrana 3. stupeň</t>
  </si>
  <si>
    <t>Elektroinstalační krabice na omítku</t>
  </si>
  <si>
    <t>Krabice s věnečkem a víkem</t>
  </si>
  <si>
    <t>Nástavec pro krabici na omítku</t>
  </si>
  <si>
    <t>04.: Svítidla</t>
  </si>
  <si>
    <r>
      <t xml:space="preserve">Svítidlo stropní LED, kulaté, bílé, </t>
    </r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cca 300 mm, příkon 12 W, 4200 K, IP 20</t>
    </r>
  </si>
  <si>
    <t>05.: Kabelové nosné trasy a instalační materiál</t>
  </si>
  <si>
    <t>Drátěný kabelový žlab s integrovanou spojkou, žárově zinkováno, 60/200 mm, uchycení do stropu na závitové tyče</t>
  </si>
  <si>
    <r>
      <t xml:space="preserve">Závitová tyč, žárově zinkováno </t>
    </r>
    <r>
      <rPr>
        <sz val="9"/>
        <rFont val="Calibri"/>
        <family val="2"/>
        <charset val="238"/>
      </rPr>
      <t xml:space="preserve">ø </t>
    </r>
    <r>
      <rPr>
        <sz val="9"/>
        <rFont val="Arial"/>
        <family val="2"/>
        <charset val="238"/>
      </rPr>
      <t>8 x 2 m, vč. matice ø 8</t>
    </r>
    <r>
      <rPr>
        <sz val="10.8"/>
        <rFont val="Arial"/>
        <family val="2"/>
        <charset val="238"/>
      </rPr>
      <t xml:space="preserve"> mm</t>
    </r>
  </si>
  <si>
    <t>Spojka pro propojení žlabů, žárově zinkováno</t>
  </si>
  <si>
    <t>Závěs pro zavěšení od stropu, žárově zinkováno pro hmotnost 0,06 kg/m</t>
  </si>
  <si>
    <t xml:space="preserve">Středový závěs, žárově zinkováno, pro hmotnost 0,03 kg/m </t>
  </si>
  <si>
    <t>Kotva, požárně odolná, kovová, zinkochromát,  ø 10 x 95 mm</t>
  </si>
  <si>
    <t xml:space="preserve">Lišta vkládací, plastová s třídou reakcí na oheň 60 x 40 mm, včetně uchycení </t>
  </si>
  <si>
    <t>Lišta vkládací, plastová s třídou reakcí na oheň 40 x 20 mm, včetně uchycení</t>
  </si>
  <si>
    <t>Lišta vkládací, plastová s třídou reakcí na oheň 40 x 40 mm, včetně uchycení</t>
  </si>
  <si>
    <t>Lišta vkládací, plastová s třídou reakcí na oheň 20 x 20 mm, včetně uchycení</t>
  </si>
  <si>
    <t>Parapetní kanál, plastová s třídou reakcí na oheň 210 x 70 mm, včetně uchycení</t>
  </si>
  <si>
    <t>06.: Zednické práce a přípomoce</t>
  </si>
  <si>
    <t>Průraz stěnou 100 x 80 mm, tl. 150 mm</t>
  </si>
  <si>
    <t>Průraz stěnou 80 x 60 mm, tl. 150 mm</t>
  </si>
  <si>
    <t xml:space="preserve">Protipožární ucpávka s požární odolností EI30 v souladu s čl. 6.2 ČSN 73 0810  </t>
  </si>
  <si>
    <t>kg</t>
  </si>
  <si>
    <t>Sádrokartón</t>
  </si>
  <si>
    <r>
      <t>m</t>
    </r>
    <r>
      <rPr>
        <sz val="9"/>
        <rFont val="Calibri"/>
        <family val="2"/>
        <charset val="238"/>
      </rPr>
      <t>²</t>
    </r>
  </si>
  <si>
    <t>Pomocná konstrukce pro SDK</t>
  </si>
  <si>
    <t xml:space="preserve">Stavební malta 25 kg </t>
  </si>
  <si>
    <t>Montážní pěna 750 ml</t>
  </si>
  <si>
    <t>Zednické práce</t>
  </si>
  <si>
    <t>Malířská barva (dle barvy podkladu)</t>
  </si>
  <si>
    <t>Malířské práce</t>
  </si>
  <si>
    <t>Drobný pomocný materiál</t>
  </si>
  <si>
    <t>07.: Demontáže</t>
  </si>
  <si>
    <t>Demontáž HR, včetně nadezdívky</t>
  </si>
  <si>
    <t>Demontáž akumulačních kamen s odvozem</t>
  </si>
  <si>
    <t>Demontáž přívodů k akumulačním kamnům</t>
  </si>
  <si>
    <t>Odpojení kabelů na svorkovnici/svorkách</t>
  </si>
  <si>
    <t>Demontáž svítidla</t>
  </si>
  <si>
    <t>08.: Ostatní</t>
  </si>
  <si>
    <t>Pokládka podlahové krytiny PVC</t>
  </si>
  <si>
    <t>Podlahová krytina PVC, včetně lepidla</t>
  </si>
  <si>
    <t>Ekologická likvidace odpadu</t>
  </si>
  <si>
    <t>Dokumentace zhotovitele - dílenská, montážní a výrobní dokumentace</t>
  </si>
  <si>
    <t>PD skutečného provedení</t>
  </si>
  <si>
    <t>Oživení, odzkoušení  všech zařízení</t>
  </si>
  <si>
    <t>Uvedení do provozu</t>
  </si>
  <si>
    <t>Výchozí revize a protokol o funkční zkoušce</t>
  </si>
  <si>
    <t>Ostatní režie (doprava, přesun materiálů, zřízení staveniště, energie a ostatní vedlejší náklady)</t>
  </si>
  <si>
    <t xml:space="preserve">Rekapitulace </t>
  </si>
  <si>
    <t xml:space="preserve">Cena </t>
  </si>
  <si>
    <t>Cena celkem bez DPH</t>
  </si>
  <si>
    <t>Akce:</t>
  </si>
  <si>
    <t>REKONSTRUKCE ELEKTROROZVODŮ</t>
  </si>
  <si>
    <t>MATEŘSKÁ ŠKOLA, Příborská 514, Praha 9 - Letňany</t>
  </si>
  <si>
    <t xml:space="preserve">Dokumentace: </t>
  </si>
  <si>
    <t>DOKUMENTACE PRO VÝBĚR ZHOTOVITELE - DVZ</t>
  </si>
  <si>
    <t>Datum:</t>
  </si>
  <si>
    <t>05/2018</t>
  </si>
  <si>
    <t>Pol.</t>
  </si>
  <si>
    <t>OBJEKT</t>
  </si>
  <si>
    <t>CENA</t>
  </si>
  <si>
    <t>MŠ ŠKOLA, PŘÍBORSKÁ</t>
  </si>
  <si>
    <t>CELKEM DODÁVKA A MONTÁŽ</t>
  </si>
  <si>
    <t>Uvedené ceny jsou bez DPH</t>
  </si>
  <si>
    <t>VÝKAZ VÝMĚR - SILNOPROUDÁ ELEKTROINSTALACE</t>
  </si>
  <si>
    <t>Rozvaděč R3 - 572 x 642 x 156 mm, IP 30,  viz. jednopólové schéma zapojení (jištění, napojení nových kabelů,atd.)</t>
  </si>
  <si>
    <t>Rozvaděč R6, R7 - 572 x 642 x 156 mm, IP 30,  viz. jednopólové schéma zapojení (jištění, napojení nových kabelů,atd.)</t>
  </si>
  <si>
    <t>Rozvaděč R9, R10 - 572 x 642 x 156 mm, IP 30,  viz. jednopólové schéma zapojení (jištění, napojení nových kabelů,atd.)</t>
  </si>
  <si>
    <t>Demontáž Rozvaděč školník-rozvodnice nástěnná, plastová</t>
  </si>
  <si>
    <t>Vybourání a demontáž Rozvaděč R3</t>
  </si>
  <si>
    <t>Vybourání a demontáž Rozvaděč R6, R7</t>
  </si>
  <si>
    <t>Vybourání a demontáž Rozvaděč R9, R10</t>
  </si>
  <si>
    <t>Vybourání a demontáž Rozvaděč R4-AKU</t>
  </si>
  <si>
    <t>Vybourání a demontáž Rozvaděč R5-AKU</t>
  </si>
  <si>
    <t>Vybourání a demontáž Rozvaděč R8-AKU</t>
  </si>
  <si>
    <t>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</si>
</sst>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Kč&quot;;[Red]\-#,##0\ &quot;Kč&quot;"/>
    <numFmt numFmtId="164" formatCode="_(#,##0&quot;.&quot;_);;;_(@_)"/>
    <numFmt numFmtId="165" formatCode="_(#,##0.0??;\-\ #,##0.0??;&quot;–&quot;???;_(@_)"/>
    <numFmt numFmtId="166" formatCode="_(#,##0.00_);[Red]\-\ #,##0.00_);&quot;–&quot;??;_(@_)"/>
    <numFmt numFmtId="167" formatCode="_(#,##0_);[Red]\-\ #,##0_);&quot;–&quot;??;_(@_)"/>
    <numFmt numFmtId="168" formatCode="#,##0.0_ ;\-#,##0.0\ "/>
    <numFmt numFmtId="169" formatCode="0.0"/>
    <numFmt numFmtId="170" formatCode="General_)"/>
    <numFmt numFmtId="171" formatCode="#,##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2"/>
      <color indexed="25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1"/>
      <color indexed="54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7.5"/>
      <color indexed="2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.5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  <font>
      <sz val="10.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"/>
      <family val="2"/>
      <charset val="238"/>
    </font>
    <font>
      <b/>
      <u/>
      <sz val="18"/>
      <name val="Arial CE"/>
      <family val="2"/>
      <charset val="238"/>
    </font>
    <font>
      <sz val="12"/>
      <name val="Arial CE"/>
      <family val="2"/>
      <charset val="238"/>
    </font>
    <font>
      <i/>
      <sz val="16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6"/>
      <name val="Arial CE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6" fillId="0" borderId="0"/>
    <xf numFmtId="0" fontId="18" fillId="0" borderId="0" applyProtection="0"/>
    <xf numFmtId="0" fontId="30" fillId="0" borderId="0"/>
    <xf numFmtId="0" fontId="16" fillId="0" borderId="0"/>
  </cellStyleXfs>
  <cellXfs count="130">
    <xf numFmtId="0" fontId="0" fillId="0" borderId="0" xfId="0"/>
    <xf numFmtId="16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horizontal="center" wrapText="1"/>
      <protection locked="0"/>
    </xf>
    <xf numFmtId="166" fontId="1" fillId="0" borderId="0" xfId="0" applyNumberFormat="1" applyFont="1" applyAlignment="1" applyProtection="1">
      <alignment wrapText="1"/>
      <protection locked="0"/>
    </xf>
    <xf numFmtId="167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NumberFormat="1" applyFont="1" applyBorder="1" applyAlignment="1" applyProtection="1">
      <alignment horizontal="center" wrapText="1"/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164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65" fontId="5" fillId="0" borderId="3" xfId="0" applyNumberFormat="1" applyFont="1" applyFill="1" applyBorder="1" applyAlignment="1" applyProtection="1">
      <alignment vertical="center" wrapText="1"/>
      <protection locked="0"/>
    </xf>
    <xf numFmtId="165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Border="1" applyAlignment="1" applyProtection="1">
      <alignment vertical="center" wrapText="1"/>
      <protection locked="0"/>
    </xf>
    <xf numFmtId="167" fontId="5" fillId="0" borderId="4" xfId="0" applyNumberFormat="1" applyFont="1" applyBorder="1" applyAlignment="1" applyProtection="1">
      <alignment vertical="center" wrapText="1"/>
      <protection locked="0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0" fontId="8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Fill="1" applyBorder="1" applyAlignment="1" applyProtection="1">
      <alignment vertical="center" wrapText="1"/>
      <protection locked="0"/>
    </xf>
    <xf numFmtId="165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" xfId="0" applyNumberFormat="1" applyFont="1" applyBorder="1" applyAlignment="1" applyProtection="1">
      <alignment vertical="center" wrapText="1"/>
      <protection locked="0"/>
    </xf>
    <xf numFmtId="167" fontId="7" fillId="0" borderId="4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11" xfId="0" applyNumberFormat="1" applyFont="1" applyBorder="1" applyAlignment="1" applyProtection="1">
      <alignment horizontal="left"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1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69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0" xfId="0" applyNumberFormat="1" applyFont="1" applyFill="1" applyAlignment="1" applyProtection="1">
      <alignment horizontal="right" vertical="top" wrapText="1"/>
      <protection locked="0"/>
    </xf>
    <xf numFmtId="49" fontId="16" fillId="0" borderId="0" xfId="0" applyNumberFormat="1" applyFont="1" applyFill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17" fillId="0" borderId="0" xfId="0" applyNumberFormat="1" applyFont="1" applyAlignment="1" applyProtection="1">
      <alignment horizontal="right" vertical="top" wrapText="1"/>
      <protection locked="0"/>
    </xf>
    <xf numFmtId="170" fontId="18" fillId="0" borderId="15" xfId="1" applyFont="1" applyFill="1" applyBorder="1" applyAlignment="1" applyProtection="1">
      <alignment vertical="center" wrapText="1"/>
      <protection locked="0"/>
    </xf>
    <xf numFmtId="165" fontId="19" fillId="0" borderId="16" xfId="0" applyNumberFormat="1" applyFont="1" applyFill="1" applyBorder="1" applyAlignment="1" applyProtection="1">
      <alignment horizontal="right" vertical="top" wrapText="1"/>
      <protection locked="0"/>
    </xf>
    <xf numFmtId="165" fontId="19" fillId="0" borderId="16" xfId="0" applyNumberFormat="1" applyFont="1" applyFill="1" applyBorder="1" applyAlignment="1" applyProtection="1">
      <alignment horizontal="center" vertical="top" wrapText="1"/>
      <protection locked="0"/>
    </xf>
    <xf numFmtId="166" fontId="16" fillId="0" borderId="16" xfId="0" applyNumberFormat="1" applyFont="1" applyFill="1" applyBorder="1" applyAlignment="1" applyProtection="1">
      <alignment horizontal="right" vertical="top" wrapText="1"/>
      <protection locked="0"/>
    </xf>
    <xf numFmtId="167" fontId="16" fillId="0" borderId="17" xfId="0" applyNumberFormat="1" applyFont="1" applyFill="1" applyBorder="1" applyAlignment="1" applyProtection="1">
      <alignment horizontal="right" vertical="top" wrapText="1"/>
      <protection locked="0"/>
    </xf>
    <xf numFmtId="49" fontId="20" fillId="0" borderId="18" xfId="0" applyNumberFormat="1" applyFont="1" applyFill="1" applyBorder="1" applyAlignment="1" applyProtection="1">
      <alignment horizontal="left" vertical="top" wrapText="1"/>
      <protection locked="0"/>
    </xf>
    <xf numFmtId="49" fontId="16" fillId="0" borderId="19" xfId="0" applyNumberFormat="1" applyFont="1" applyFill="1" applyBorder="1" applyAlignment="1" applyProtection="1">
      <alignment horizontal="center" vertical="top" wrapText="1"/>
      <protection locked="0"/>
    </xf>
    <xf numFmtId="165" fontId="19" fillId="0" borderId="19" xfId="0" applyNumberFormat="1" applyFont="1" applyFill="1" applyBorder="1" applyAlignment="1" applyProtection="1">
      <alignment horizontal="right" vertical="top" wrapText="1"/>
      <protection locked="0"/>
    </xf>
    <xf numFmtId="165" fontId="19" fillId="0" borderId="19" xfId="0" applyNumberFormat="1" applyFont="1" applyFill="1" applyBorder="1" applyAlignment="1" applyProtection="1">
      <alignment horizontal="center" vertical="top" wrapText="1"/>
      <protection locked="0"/>
    </xf>
    <xf numFmtId="166" fontId="16" fillId="0" borderId="19" xfId="0" applyNumberFormat="1" applyFont="1" applyFill="1" applyBorder="1" applyAlignment="1" applyProtection="1">
      <alignment horizontal="right" vertical="top" wrapText="1"/>
      <protection locked="0"/>
    </xf>
    <xf numFmtId="6" fontId="21" fillId="0" borderId="20" xfId="0" applyNumberFormat="1" applyFont="1" applyFill="1" applyBorder="1" applyAlignment="1" applyProtection="1">
      <alignment horizontal="right" vertical="top" wrapText="1"/>
      <protection locked="0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49" fontId="17" fillId="0" borderId="0" xfId="0" applyNumberFormat="1" applyFont="1" applyAlignment="1" applyProtection="1">
      <alignment horizontal="center" vertical="top" wrapText="1"/>
      <protection locked="0"/>
    </xf>
    <xf numFmtId="165" fontId="2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2" fillId="0" borderId="0" xfId="0" applyNumberFormat="1" applyFont="1" applyFill="1" applyBorder="1" applyAlignment="1" applyProtection="1">
      <alignment horizontal="center" vertical="top" wrapText="1"/>
      <protection locked="0"/>
    </xf>
    <xf numFmtId="166" fontId="17" fillId="0" borderId="0" xfId="0" applyNumberFormat="1" applyFont="1" applyAlignment="1" applyProtection="1">
      <alignment horizontal="right" vertical="top" wrapText="1"/>
      <protection locked="0"/>
    </xf>
    <xf numFmtId="167" fontId="23" fillId="0" borderId="0" xfId="0" applyNumberFormat="1" applyFont="1" applyAlignment="1" applyProtection="1">
      <alignment horizontal="right" vertical="top" wrapText="1"/>
      <protection locked="0"/>
    </xf>
    <xf numFmtId="0" fontId="19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170" fontId="0" fillId="0" borderId="0" xfId="0" applyNumberFormat="1" applyAlignment="1">
      <alignment vertical="center"/>
    </xf>
    <xf numFmtId="0" fontId="18" fillId="0" borderId="0" xfId="2" applyFont="1" applyBorder="1" applyAlignment="1">
      <alignment vertical="center"/>
    </xf>
    <xf numFmtId="0" fontId="25" fillId="0" borderId="0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49" fontId="25" fillId="0" borderId="0" xfId="2" applyNumberFormat="1" applyFont="1" applyBorder="1" applyAlignment="1">
      <alignment vertical="center"/>
    </xf>
    <xf numFmtId="0" fontId="26" fillId="0" borderId="0" xfId="2" applyFont="1" applyAlignment="1">
      <alignment vertical="center"/>
    </xf>
    <xf numFmtId="170" fontId="27" fillId="0" borderId="0" xfId="2" applyNumberFormat="1" applyFont="1" applyFill="1" applyBorder="1" applyAlignment="1" applyProtection="1">
      <alignment horizontal="left" vertical="center"/>
    </xf>
    <xf numFmtId="171" fontId="28" fillId="0" borderId="0" xfId="2" applyNumberFormat="1" applyFont="1" applyFill="1" applyBorder="1" applyAlignment="1">
      <alignment horizontal="center" vertical="center"/>
    </xf>
    <xf numFmtId="0" fontId="19" fillId="0" borderId="0" xfId="2" applyFont="1" applyFill="1" applyAlignment="1">
      <alignment vertical="center"/>
    </xf>
    <xf numFmtId="170" fontId="28" fillId="0" borderId="0" xfId="2" applyNumberFormat="1" applyFont="1" applyBorder="1" applyAlignment="1" applyProtection="1">
      <alignment horizontal="center" vertical="center"/>
    </xf>
    <xf numFmtId="170" fontId="0" fillId="0" borderId="0" xfId="0" applyNumberFormat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vertical="center"/>
    </xf>
    <xf numFmtId="171" fontId="25" fillId="0" borderId="1" xfId="2" applyNumberFormat="1" applyFont="1" applyBorder="1" applyAlignment="1">
      <alignment horizontal="right" vertical="center"/>
    </xf>
    <xf numFmtId="170" fontId="29" fillId="3" borderId="1" xfId="2" applyNumberFormat="1" applyFont="1" applyFill="1" applyBorder="1" applyAlignment="1" applyProtection="1">
      <alignment horizontal="left" vertical="center"/>
    </xf>
    <xf numFmtId="171" fontId="29" fillId="3" borderId="1" xfId="2" applyNumberFormat="1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166" fontId="7" fillId="0" borderId="0" xfId="0" applyNumberFormat="1" applyFont="1" applyFill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164" fontId="17" fillId="0" borderId="0" xfId="0" applyNumberFormat="1" applyFont="1" applyAlignment="1" applyProtection="1">
      <alignment horizontal="right" vertical="top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165" fontId="22" fillId="0" borderId="0" xfId="0" applyNumberFormat="1" applyFont="1" applyFill="1" applyBorder="1" applyAlignment="1" applyProtection="1">
      <alignment horizontal="right" vertical="top"/>
      <protection locked="0"/>
    </xf>
    <xf numFmtId="165" fontId="22" fillId="0" borderId="0" xfId="0" applyNumberFormat="1" applyFont="1" applyFill="1" applyBorder="1" applyAlignment="1" applyProtection="1">
      <alignment horizontal="center" vertical="top"/>
      <protection locked="0"/>
    </xf>
    <xf numFmtId="166" fontId="17" fillId="0" borderId="0" xfId="0" applyNumberFormat="1" applyFont="1" applyAlignment="1" applyProtection="1">
      <alignment horizontal="right" vertical="top"/>
      <protection locked="0"/>
    </xf>
    <xf numFmtId="167" fontId="17" fillId="0" borderId="0" xfId="0" applyNumberFormat="1" applyFont="1" applyAlignment="1" applyProtection="1">
      <alignment horizontal="right" vertical="top"/>
      <protection locked="0"/>
    </xf>
  </cellXfs>
  <cellStyles count="5">
    <cellStyle name="Normální" xfId="0" builtinId="0"/>
    <cellStyle name="Normální 2" xfId="3"/>
    <cellStyle name="Normální 3" xfId="4"/>
    <cellStyle name="normální_DCHB Podolí" xfId="2"/>
    <cellStyle name="normální_PSV vzo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8" sqref="D18"/>
    </sheetView>
  </sheetViews>
  <sheetFormatPr defaultRowHeight="14.4" x14ac:dyDescent="0.3"/>
  <cols>
    <col min="4" max="4" width="64.44140625" customWidth="1"/>
    <col min="5" max="5" width="25.6640625" customWidth="1"/>
  </cols>
  <sheetData>
    <row r="2" spans="2:5" x14ac:dyDescent="0.3">
      <c r="B2" s="92"/>
      <c r="C2" s="92"/>
      <c r="D2" s="92"/>
      <c r="E2" s="92"/>
    </row>
    <row r="3" spans="2:5" ht="22.8" x14ac:dyDescent="0.3">
      <c r="B3" s="93" t="s">
        <v>106</v>
      </c>
      <c r="C3" s="92"/>
      <c r="D3" s="94"/>
      <c r="E3" s="94"/>
    </row>
    <row r="4" spans="2:5" ht="15.6" x14ac:dyDescent="0.3">
      <c r="B4" s="95" t="s">
        <v>93</v>
      </c>
      <c r="C4" s="92"/>
      <c r="D4" s="96" t="s">
        <v>94</v>
      </c>
      <c r="E4" s="97"/>
    </row>
    <row r="5" spans="2:5" ht="15.6" x14ac:dyDescent="0.3">
      <c r="B5" s="95"/>
      <c r="C5" s="92"/>
      <c r="D5" s="96" t="s">
        <v>95</v>
      </c>
      <c r="E5" s="97"/>
    </row>
    <row r="6" spans="2:5" ht="15.6" x14ac:dyDescent="0.3">
      <c r="B6" s="95" t="s">
        <v>96</v>
      </c>
      <c r="C6" s="92"/>
      <c r="D6" s="96" t="s">
        <v>97</v>
      </c>
      <c r="E6" s="97"/>
    </row>
    <row r="7" spans="2:5" ht="15.6" x14ac:dyDescent="0.3">
      <c r="B7" s="95" t="s">
        <v>98</v>
      </c>
      <c r="C7" s="92"/>
      <c r="D7" s="98" t="s">
        <v>99</v>
      </c>
      <c r="E7" s="97"/>
    </row>
    <row r="8" spans="2:5" ht="15.6" x14ac:dyDescent="0.3">
      <c r="B8" s="95"/>
      <c r="C8" s="92"/>
      <c r="D8" s="95"/>
      <c r="E8" s="92"/>
    </row>
    <row r="9" spans="2:5" ht="20.399999999999999" x14ac:dyDescent="0.3">
      <c r="B9" s="99"/>
      <c r="C9" s="100"/>
      <c r="D9" s="101" t="s">
        <v>117</v>
      </c>
      <c r="E9" s="99"/>
    </row>
    <row r="10" spans="2:5" ht="17.399999999999999" x14ac:dyDescent="0.3">
      <c r="B10" s="102"/>
      <c r="C10" s="92"/>
      <c r="D10" s="103"/>
      <c r="E10" s="104"/>
    </row>
    <row r="11" spans="2:5" ht="17.399999999999999" x14ac:dyDescent="0.3">
      <c r="B11" s="92"/>
      <c r="C11" s="105" t="s">
        <v>100</v>
      </c>
      <c r="D11" s="105" t="s">
        <v>101</v>
      </c>
      <c r="E11" s="105" t="s">
        <v>102</v>
      </c>
    </row>
    <row r="12" spans="2:5" ht="15" x14ac:dyDescent="0.3">
      <c r="B12" s="92"/>
      <c r="C12" s="106">
        <v>1</v>
      </c>
      <c r="D12" s="107" t="s">
        <v>103</v>
      </c>
      <c r="E12" s="108">
        <f>'Etapa I'!I99</f>
        <v>0</v>
      </c>
    </row>
    <row r="13" spans="2:5" ht="15" x14ac:dyDescent="0.3">
      <c r="B13" s="92"/>
      <c r="C13" s="106">
        <v>2</v>
      </c>
      <c r="D13" s="107"/>
      <c r="E13" s="108"/>
    </row>
    <row r="14" spans="2:5" ht="20.399999999999999" x14ac:dyDescent="0.3">
      <c r="B14" s="92"/>
      <c r="C14" s="109"/>
      <c r="D14" s="109" t="s">
        <v>104</v>
      </c>
      <c r="E14" s="110">
        <f>SUM(E12:E13)</f>
        <v>0</v>
      </c>
    </row>
    <row r="15" spans="2:5" x14ac:dyDescent="0.3">
      <c r="B15" s="92"/>
      <c r="C15" s="92"/>
      <c r="D15" s="92" t="s">
        <v>105</v>
      </c>
      <c r="E15" s="92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00"/>
  <sheetViews>
    <sheetView tabSelected="1" zoomScaleNormal="100" zoomScaleSheetLayoutView="100" workbookViewId="0">
      <pane ySplit="1" topLeftCell="A71" activePane="bottomLeft" state="frozen"/>
      <selection activeCell="E18" sqref="E18"/>
      <selection pane="bottomLeft" activeCell="C95" sqref="C95"/>
    </sheetView>
  </sheetViews>
  <sheetFormatPr defaultRowHeight="14.4" x14ac:dyDescent="0.3"/>
  <cols>
    <col min="1" max="1" width="6" style="124" bestFit="1" customWidth="1"/>
    <col min="2" max="2" width="90.6640625" style="86" customWidth="1"/>
    <col min="3" max="3" width="4.33203125" style="125" customWidth="1"/>
    <col min="4" max="4" width="16.33203125" style="126" bestFit="1" customWidth="1"/>
    <col min="5" max="5" width="13.6640625" style="126" customWidth="1"/>
    <col min="6" max="6" width="18.6640625" style="127" bestFit="1" customWidth="1"/>
    <col min="7" max="7" width="18.44140625" style="127" bestFit="1" customWidth="1"/>
    <col min="8" max="8" width="15.5546875" style="128" bestFit="1" customWidth="1"/>
    <col min="9" max="9" width="15.6640625" style="129" customWidth="1"/>
    <col min="10" max="10" width="12.109375" style="111" customWidth="1"/>
    <col min="11" max="11" width="10.44140625" style="111" bestFit="1" customWidth="1"/>
    <col min="12" max="12" width="9.109375" style="111"/>
    <col min="13" max="13" width="90.44140625" style="111" customWidth="1"/>
    <col min="14" max="254" width="9.109375" style="111"/>
    <col min="255" max="255" width="6" style="111" bestFit="1" customWidth="1"/>
    <col min="256" max="256" width="90.6640625" style="111" customWidth="1"/>
    <col min="257" max="257" width="4.33203125" style="111" customWidth="1"/>
    <col min="258" max="258" width="16.33203125" style="111" bestFit="1" customWidth="1"/>
    <col min="259" max="261" width="13.6640625" style="111" customWidth="1"/>
    <col min="262" max="262" width="18.6640625" style="111" bestFit="1" customWidth="1"/>
    <col min="263" max="263" width="18.44140625" style="111" bestFit="1" customWidth="1"/>
    <col min="264" max="264" width="15.5546875" style="111" bestFit="1" customWidth="1"/>
    <col min="265" max="265" width="15.6640625" style="111" customWidth="1"/>
    <col min="266" max="266" width="12.109375" style="111" customWidth="1"/>
    <col min="267" max="267" width="10.44140625" style="111" bestFit="1" customWidth="1"/>
    <col min="268" max="268" width="9.109375" style="111"/>
    <col min="269" max="269" width="90.44140625" style="111" customWidth="1"/>
    <col min="270" max="510" width="9.109375" style="111"/>
    <col min="511" max="511" width="6" style="111" bestFit="1" customWidth="1"/>
    <col min="512" max="512" width="90.6640625" style="111" customWidth="1"/>
    <col min="513" max="513" width="4.33203125" style="111" customWidth="1"/>
    <col min="514" max="514" width="16.33203125" style="111" bestFit="1" customWidth="1"/>
    <col min="515" max="517" width="13.6640625" style="111" customWidth="1"/>
    <col min="518" max="518" width="18.6640625" style="111" bestFit="1" customWidth="1"/>
    <col min="519" max="519" width="18.44140625" style="111" bestFit="1" customWidth="1"/>
    <col min="520" max="520" width="15.5546875" style="111" bestFit="1" customWidth="1"/>
    <col min="521" max="521" width="15.6640625" style="111" customWidth="1"/>
    <col min="522" max="522" width="12.109375" style="111" customWidth="1"/>
    <col min="523" max="523" width="10.44140625" style="111" bestFit="1" customWidth="1"/>
    <col min="524" max="524" width="9.109375" style="111"/>
    <col min="525" max="525" width="90.44140625" style="111" customWidth="1"/>
    <col min="526" max="766" width="9.109375" style="111"/>
    <col min="767" max="767" width="6" style="111" bestFit="1" customWidth="1"/>
    <col min="768" max="768" width="90.6640625" style="111" customWidth="1"/>
    <col min="769" max="769" width="4.33203125" style="111" customWidth="1"/>
    <col min="770" max="770" width="16.33203125" style="111" bestFit="1" customWidth="1"/>
    <col min="771" max="773" width="13.6640625" style="111" customWidth="1"/>
    <col min="774" max="774" width="18.6640625" style="111" bestFit="1" customWidth="1"/>
    <col min="775" max="775" width="18.44140625" style="111" bestFit="1" customWidth="1"/>
    <col min="776" max="776" width="15.5546875" style="111" bestFit="1" customWidth="1"/>
    <col min="777" max="777" width="15.6640625" style="111" customWidth="1"/>
    <col min="778" max="778" width="12.109375" style="111" customWidth="1"/>
    <col min="779" max="779" width="10.44140625" style="111" bestFit="1" customWidth="1"/>
    <col min="780" max="780" width="9.109375" style="111"/>
    <col min="781" max="781" width="90.44140625" style="111" customWidth="1"/>
    <col min="782" max="1022" width="9.109375" style="111"/>
    <col min="1023" max="1023" width="6" style="111" bestFit="1" customWidth="1"/>
    <col min="1024" max="1024" width="90.6640625" style="111" customWidth="1"/>
    <col min="1025" max="1025" width="4.33203125" style="111" customWidth="1"/>
    <col min="1026" max="1026" width="16.33203125" style="111" bestFit="1" customWidth="1"/>
    <col min="1027" max="1029" width="13.6640625" style="111" customWidth="1"/>
    <col min="1030" max="1030" width="18.6640625" style="111" bestFit="1" customWidth="1"/>
    <col min="1031" max="1031" width="18.44140625" style="111" bestFit="1" customWidth="1"/>
    <col min="1032" max="1032" width="15.5546875" style="111" bestFit="1" customWidth="1"/>
    <col min="1033" max="1033" width="15.6640625" style="111" customWidth="1"/>
    <col min="1034" max="1034" width="12.109375" style="111" customWidth="1"/>
    <col min="1035" max="1035" width="10.44140625" style="111" bestFit="1" customWidth="1"/>
    <col min="1036" max="1036" width="9.109375" style="111"/>
    <col min="1037" max="1037" width="90.44140625" style="111" customWidth="1"/>
    <col min="1038" max="1278" width="9.109375" style="111"/>
    <col min="1279" max="1279" width="6" style="111" bestFit="1" customWidth="1"/>
    <col min="1280" max="1280" width="90.6640625" style="111" customWidth="1"/>
    <col min="1281" max="1281" width="4.33203125" style="111" customWidth="1"/>
    <col min="1282" max="1282" width="16.33203125" style="111" bestFit="1" customWidth="1"/>
    <col min="1283" max="1285" width="13.6640625" style="111" customWidth="1"/>
    <col min="1286" max="1286" width="18.6640625" style="111" bestFit="1" customWidth="1"/>
    <col min="1287" max="1287" width="18.44140625" style="111" bestFit="1" customWidth="1"/>
    <col min="1288" max="1288" width="15.5546875" style="111" bestFit="1" customWidth="1"/>
    <col min="1289" max="1289" width="15.6640625" style="111" customWidth="1"/>
    <col min="1290" max="1290" width="12.109375" style="111" customWidth="1"/>
    <col min="1291" max="1291" width="10.44140625" style="111" bestFit="1" customWidth="1"/>
    <col min="1292" max="1292" width="9.109375" style="111"/>
    <col min="1293" max="1293" width="90.44140625" style="111" customWidth="1"/>
    <col min="1294" max="1534" width="9.109375" style="111"/>
    <col min="1535" max="1535" width="6" style="111" bestFit="1" customWidth="1"/>
    <col min="1536" max="1536" width="90.6640625" style="111" customWidth="1"/>
    <col min="1537" max="1537" width="4.33203125" style="111" customWidth="1"/>
    <col min="1538" max="1538" width="16.33203125" style="111" bestFit="1" customWidth="1"/>
    <col min="1539" max="1541" width="13.6640625" style="111" customWidth="1"/>
    <col min="1542" max="1542" width="18.6640625" style="111" bestFit="1" customWidth="1"/>
    <col min="1543" max="1543" width="18.44140625" style="111" bestFit="1" customWidth="1"/>
    <col min="1544" max="1544" width="15.5546875" style="111" bestFit="1" customWidth="1"/>
    <col min="1545" max="1545" width="15.6640625" style="111" customWidth="1"/>
    <col min="1546" max="1546" width="12.109375" style="111" customWidth="1"/>
    <col min="1547" max="1547" width="10.44140625" style="111" bestFit="1" customWidth="1"/>
    <col min="1548" max="1548" width="9.109375" style="111"/>
    <col min="1549" max="1549" width="90.44140625" style="111" customWidth="1"/>
    <col min="1550" max="1790" width="9.109375" style="111"/>
    <col min="1791" max="1791" width="6" style="111" bestFit="1" customWidth="1"/>
    <col min="1792" max="1792" width="90.6640625" style="111" customWidth="1"/>
    <col min="1793" max="1793" width="4.33203125" style="111" customWidth="1"/>
    <col min="1794" max="1794" width="16.33203125" style="111" bestFit="1" customWidth="1"/>
    <col min="1795" max="1797" width="13.6640625" style="111" customWidth="1"/>
    <col min="1798" max="1798" width="18.6640625" style="111" bestFit="1" customWidth="1"/>
    <col min="1799" max="1799" width="18.44140625" style="111" bestFit="1" customWidth="1"/>
    <col min="1800" max="1800" width="15.5546875" style="111" bestFit="1" customWidth="1"/>
    <col min="1801" max="1801" width="15.6640625" style="111" customWidth="1"/>
    <col min="1802" max="1802" width="12.109375" style="111" customWidth="1"/>
    <col min="1803" max="1803" width="10.44140625" style="111" bestFit="1" customWidth="1"/>
    <col min="1804" max="1804" width="9.109375" style="111"/>
    <col min="1805" max="1805" width="90.44140625" style="111" customWidth="1"/>
    <col min="1806" max="2046" width="9.109375" style="111"/>
    <col min="2047" max="2047" width="6" style="111" bestFit="1" customWidth="1"/>
    <col min="2048" max="2048" width="90.6640625" style="111" customWidth="1"/>
    <col min="2049" max="2049" width="4.33203125" style="111" customWidth="1"/>
    <col min="2050" max="2050" width="16.33203125" style="111" bestFit="1" customWidth="1"/>
    <col min="2051" max="2053" width="13.6640625" style="111" customWidth="1"/>
    <col min="2054" max="2054" width="18.6640625" style="111" bestFit="1" customWidth="1"/>
    <col min="2055" max="2055" width="18.44140625" style="111" bestFit="1" customWidth="1"/>
    <col min="2056" max="2056" width="15.5546875" style="111" bestFit="1" customWidth="1"/>
    <col min="2057" max="2057" width="15.6640625" style="111" customWidth="1"/>
    <col min="2058" max="2058" width="12.109375" style="111" customWidth="1"/>
    <col min="2059" max="2059" width="10.44140625" style="111" bestFit="1" customWidth="1"/>
    <col min="2060" max="2060" width="9.109375" style="111"/>
    <col min="2061" max="2061" width="90.44140625" style="111" customWidth="1"/>
    <col min="2062" max="2302" width="9.109375" style="111"/>
    <col min="2303" max="2303" width="6" style="111" bestFit="1" customWidth="1"/>
    <col min="2304" max="2304" width="90.6640625" style="111" customWidth="1"/>
    <col min="2305" max="2305" width="4.33203125" style="111" customWidth="1"/>
    <col min="2306" max="2306" width="16.33203125" style="111" bestFit="1" customWidth="1"/>
    <col min="2307" max="2309" width="13.6640625" style="111" customWidth="1"/>
    <col min="2310" max="2310" width="18.6640625" style="111" bestFit="1" customWidth="1"/>
    <col min="2311" max="2311" width="18.44140625" style="111" bestFit="1" customWidth="1"/>
    <col min="2312" max="2312" width="15.5546875" style="111" bestFit="1" customWidth="1"/>
    <col min="2313" max="2313" width="15.6640625" style="111" customWidth="1"/>
    <col min="2314" max="2314" width="12.109375" style="111" customWidth="1"/>
    <col min="2315" max="2315" width="10.44140625" style="111" bestFit="1" customWidth="1"/>
    <col min="2316" max="2316" width="9.109375" style="111"/>
    <col min="2317" max="2317" width="90.44140625" style="111" customWidth="1"/>
    <col min="2318" max="2558" width="9.109375" style="111"/>
    <col min="2559" max="2559" width="6" style="111" bestFit="1" customWidth="1"/>
    <col min="2560" max="2560" width="90.6640625" style="111" customWidth="1"/>
    <col min="2561" max="2561" width="4.33203125" style="111" customWidth="1"/>
    <col min="2562" max="2562" width="16.33203125" style="111" bestFit="1" customWidth="1"/>
    <col min="2563" max="2565" width="13.6640625" style="111" customWidth="1"/>
    <col min="2566" max="2566" width="18.6640625" style="111" bestFit="1" customWidth="1"/>
    <col min="2567" max="2567" width="18.44140625" style="111" bestFit="1" customWidth="1"/>
    <col min="2568" max="2568" width="15.5546875" style="111" bestFit="1" customWidth="1"/>
    <col min="2569" max="2569" width="15.6640625" style="111" customWidth="1"/>
    <col min="2570" max="2570" width="12.109375" style="111" customWidth="1"/>
    <col min="2571" max="2571" width="10.44140625" style="111" bestFit="1" customWidth="1"/>
    <col min="2572" max="2572" width="9.109375" style="111"/>
    <col min="2573" max="2573" width="90.44140625" style="111" customWidth="1"/>
    <col min="2574" max="2814" width="9.109375" style="111"/>
    <col min="2815" max="2815" width="6" style="111" bestFit="1" customWidth="1"/>
    <col min="2816" max="2816" width="90.6640625" style="111" customWidth="1"/>
    <col min="2817" max="2817" width="4.33203125" style="111" customWidth="1"/>
    <col min="2818" max="2818" width="16.33203125" style="111" bestFit="1" customWidth="1"/>
    <col min="2819" max="2821" width="13.6640625" style="111" customWidth="1"/>
    <col min="2822" max="2822" width="18.6640625" style="111" bestFit="1" customWidth="1"/>
    <col min="2823" max="2823" width="18.44140625" style="111" bestFit="1" customWidth="1"/>
    <col min="2824" max="2824" width="15.5546875" style="111" bestFit="1" customWidth="1"/>
    <col min="2825" max="2825" width="15.6640625" style="111" customWidth="1"/>
    <col min="2826" max="2826" width="12.109375" style="111" customWidth="1"/>
    <col min="2827" max="2827" width="10.44140625" style="111" bestFit="1" customWidth="1"/>
    <col min="2828" max="2828" width="9.109375" style="111"/>
    <col min="2829" max="2829" width="90.44140625" style="111" customWidth="1"/>
    <col min="2830" max="3070" width="9.109375" style="111"/>
    <col min="3071" max="3071" width="6" style="111" bestFit="1" customWidth="1"/>
    <col min="3072" max="3072" width="90.6640625" style="111" customWidth="1"/>
    <col min="3073" max="3073" width="4.33203125" style="111" customWidth="1"/>
    <col min="3074" max="3074" width="16.33203125" style="111" bestFit="1" customWidth="1"/>
    <col min="3075" max="3077" width="13.6640625" style="111" customWidth="1"/>
    <col min="3078" max="3078" width="18.6640625" style="111" bestFit="1" customWidth="1"/>
    <col min="3079" max="3079" width="18.44140625" style="111" bestFit="1" customWidth="1"/>
    <col min="3080" max="3080" width="15.5546875" style="111" bestFit="1" customWidth="1"/>
    <col min="3081" max="3081" width="15.6640625" style="111" customWidth="1"/>
    <col min="3082" max="3082" width="12.109375" style="111" customWidth="1"/>
    <col min="3083" max="3083" width="10.44140625" style="111" bestFit="1" customWidth="1"/>
    <col min="3084" max="3084" width="9.109375" style="111"/>
    <col min="3085" max="3085" width="90.44140625" style="111" customWidth="1"/>
    <col min="3086" max="3326" width="9.109375" style="111"/>
    <col min="3327" max="3327" width="6" style="111" bestFit="1" customWidth="1"/>
    <col min="3328" max="3328" width="90.6640625" style="111" customWidth="1"/>
    <col min="3329" max="3329" width="4.33203125" style="111" customWidth="1"/>
    <col min="3330" max="3330" width="16.33203125" style="111" bestFit="1" customWidth="1"/>
    <col min="3331" max="3333" width="13.6640625" style="111" customWidth="1"/>
    <col min="3334" max="3334" width="18.6640625" style="111" bestFit="1" customWidth="1"/>
    <col min="3335" max="3335" width="18.44140625" style="111" bestFit="1" customWidth="1"/>
    <col min="3336" max="3336" width="15.5546875" style="111" bestFit="1" customWidth="1"/>
    <col min="3337" max="3337" width="15.6640625" style="111" customWidth="1"/>
    <col min="3338" max="3338" width="12.109375" style="111" customWidth="1"/>
    <col min="3339" max="3339" width="10.44140625" style="111" bestFit="1" customWidth="1"/>
    <col min="3340" max="3340" width="9.109375" style="111"/>
    <col min="3341" max="3341" width="90.44140625" style="111" customWidth="1"/>
    <col min="3342" max="3582" width="9.109375" style="111"/>
    <col min="3583" max="3583" width="6" style="111" bestFit="1" customWidth="1"/>
    <col min="3584" max="3584" width="90.6640625" style="111" customWidth="1"/>
    <col min="3585" max="3585" width="4.33203125" style="111" customWidth="1"/>
    <col min="3586" max="3586" width="16.33203125" style="111" bestFit="1" customWidth="1"/>
    <col min="3587" max="3589" width="13.6640625" style="111" customWidth="1"/>
    <col min="3590" max="3590" width="18.6640625" style="111" bestFit="1" customWidth="1"/>
    <col min="3591" max="3591" width="18.44140625" style="111" bestFit="1" customWidth="1"/>
    <col min="3592" max="3592" width="15.5546875" style="111" bestFit="1" customWidth="1"/>
    <col min="3593" max="3593" width="15.6640625" style="111" customWidth="1"/>
    <col min="3594" max="3594" width="12.109375" style="111" customWidth="1"/>
    <col min="3595" max="3595" width="10.44140625" style="111" bestFit="1" customWidth="1"/>
    <col min="3596" max="3596" width="9.109375" style="111"/>
    <col min="3597" max="3597" width="90.44140625" style="111" customWidth="1"/>
    <col min="3598" max="3838" width="9.109375" style="111"/>
    <col min="3839" max="3839" width="6" style="111" bestFit="1" customWidth="1"/>
    <col min="3840" max="3840" width="90.6640625" style="111" customWidth="1"/>
    <col min="3841" max="3841" width="4.33203125" style="111" customWidth="1"/>
    <col min="3842" max="3842" width="16.33203125" style="111" bestFit="1" customWidth="1"/>
    <col min="3843" max="3845" width="13.6640625" style="111" customWidth="1"/>
    <col min="3846" max="3846" width="18.6640625" style="111" bestFit="1" customWidth="1"/>
    <col min="3847" max="3847" width="18.44140625" style="111" bestFit="1" customWidth="1"/>
    <col min="3848" max="3848" width="15.5546875" style="111" bestFit="1" customWidth="1"/>
    <col min="3849" max="3849" width="15.6640625" style="111" customWidth="1"/>
    <col min="3850" max="3850" width="12.109375" style="111" customWidth="1"/>
    <col min="3851" max="3851" width="10.44140625" style="111" bestFit="1" customWidth="1"/>
    <col min="3852" max="3852" width="9.109375" style="111"/>
    <col min="3853" max="3853" width="90.44140625" style="111" customWidth="1"/>
    <col min="3854" max="4094" width="9.109375" style="111"/>
    <col min="4095" max="4095" width="6" style="111" bestFit="1" customWidth="1"/>
    <col min="4096" max="4096" width="90.6640625" style="111" customWidth="1"/>
    <col min="4097" max="4097" width="4.33203125" style="111" customWidth="1"/>
    <col min="4098" max="4098" width="16.33203125" style="111" bestFit="1" customWidth="1"/>
    <col min="4099" max="4101" width="13.6640625" style="111" customWidth="1"/>
    <col min="4102" max="4102" width="18.6640625" style="111" bestFit="1" customWidth="1"/>
    <col min="4103" max="4103" width="18.44140625" style="111" bestFit="1" customWidth="1"/>
    <col min="4104" max="4104" width="15.5546875" style="111" bestFit="1" customWidth="1"/>
    <col min="4105" max="4105" width="15.6640625" style="111" customWidth="1"/>
    <col min="4106" max="4106" width="12.109375" style="111" customWidth="1"/>
    <col min="4107" max="4107" width="10.44140625" style="111" bestFit="1" customWidth="1"/>
    <col min="4108" max="4108" width="9.109375" style="111"/>
    <col min="4109" max="4109" width="90.44140625" style="111" customWidth="1"/>
    <col min="4110" max="4350" width="9.109375" style="111"/>
    <col min="4351" max="4351" width="6" style="111" bestFit="1" customWidth="1"/>
    <col min="4352" max="4352" width="90.6640625" style="111" customWidth="1"/>
    <col min="4353" max="4353" width="4.33203125" style="111" customWidth="1"/>
    <col min="4354" max="4354" width="16.33203125" style="111" bestFit="1" customWidth="1"/>
    <col min="4355" max="4357" width="13.6640625" style="111" customWidth="1"/>
    <col min="4358" max="4358" width="18.6640625" style="111" bestFit="1" customWidth="1"/>
    <col min="4359" max="4359" width="18.44140625" style="111" bestFit="1" customWidth="1"/>
    <col min="4360" max="4360" width="15.5546875" style="111" bestFit="1" customWidth="1"/>
    <col min="4361" max="4361" width="15.6640625" style="111" customWidth="1"/>
    <col min="4362" max="4362" width="12.109375" style="111" customWidth="1"/>
    <col min="4363" max="4363" width="10.44140625" style="111" bestFit="1" customWidth="1"/>
    <col min="4364" max="4364" width="9.109375" style="111"/>
    <col min="4365" max="4365" width="90.44140625" style="111" customWidth="1"/>
    <col min="4366" max="4606" width="9.109375" style="111"/>
    <col min="4607" max="4607" width="6" style="111" bestFit="1" customWidth="1"/>
    <col min="4608" max="4608" width="90.6640625" style="111" customWidth="1"/>
    <col min="4609" max="4609" width="4.33203125" style="111" customWidth="1"/>
    <col min="4610" max="4610" width="16.33203125" style="111" bestFit="1" customWidth="1"/>
    <col min="4611" max="4613" width="13.6640625" style="111" customWidth="1"/>
    <col min="4614" max="4614" width="18.6640625" style="111" bestFit="1" customWidth="1"/>
    <col min="4615" max="4615" width="18.44140625" style="111" bestFit="1" customWidth="1"/>
    <col min="4616" max="4616" width="15.5546875" style="111" bestFit="1" customWidth="1"/>
    <col min="4617" max="4617" width="15.6640625" style="111" customWidth="1"/>
    <col min="4618" max="4618" width="12.109375" style="111" customWidth="1"/>
    <col min="4619" max="4619" width="10.44140625" style="111" bestFit="1" customWidth="1"/>
    <col min="4620" max="4620" width="9.109375" style="111"/>
    <col min="4621" max="4621" width="90.44140625" style="111" customWidth="1"/>
    <col min="4622" max="4862" width="9.109375" style="111"/>
    <col min="4863" max="4863" width="6" style="111" bestFit="1" customWidth="1"/>
    <col min="4864" max="4864" width="90.6640625" style="111" customWidth="1"/>
    <col min="4865" max="4865" width="4.33203125" style="111" customWidth="1"/>
    <col min="4866" max="4866" width="16.33203125" style="111" bestFit="1" customWidth="1"/>
    <col min="4867" max="4869" width="13.6640625" style="111" customWidth="1"/>
    <col min="4870" max="4870" width="18.6640625" style="111" bestFit="1" customWidth="1"/>
    <col min="4871" max="4871" width="18.44140625" style="111" bestFit="1" customWidth="1"/>
    <col min="4872" max="4872" width="15.5546875" style="111" bestFit="1" customWidth="1"/>
    <col min="4873" max="4873" width="15.6640625" style="111" customWidth="1"/>
    <col min="4874" max="4874" width="12.109375" style="111" customWidth="1"/>
    <col min="4875" max="4875" width="10.44140625" style="111" bestFit="1" customWidth="1"/>
    <col min="4876" max="4876" width="9.109375" style="111"/>
    <col min="4877" max="4877" width="90.44140625" style="111" customWidth="1"/>
    <col min="4878" max="5118" width="9.109375" style="111"/>
    <col min="5119" max="5119" width="6" style="111" bestFit="1" customWidth="1"/>
    <col min="5120" max="5120" width="90.6640625" style="111" customWidth="1"/>
    <col min="5121" max="5121" width="4.33203125" style="111" customWidth="1"/>
    <col min="5122" max="5122" width="16.33203125" style="111" bestFit="1" customWidth="1"/>
    <col min="5123" max="5125" width="13.6640625" style="111" customWidth="1"/>
    <col min="5126" max="5126" width="18.6640625" style="111" bestFit="1" customWidth="1"/>
    <col min="5127" max="5127" width="18.44140625" style="111" bestFit="1" customWidth="1"/>
    <col min="5128" max="5128" width="15.5546875" style="111" bestFit="1" customWidth="1"/>
    <col min="5129" max="5129" width="15.6640625" style="111" customWidth="1"/>
    <col min="5130" max="5130" width="12.109375" style="111" customWidth="1"/>
    <col min="5131" max="5131" width="10.44140625" style="111" bestFit="1" customWidth="1"/>
    <col min="5132" max="5132" width="9.109375" style="111"/>
    <col min="5133" max="5133" width="90.44140625" style="111" customWidth="1"/>
    <col min="5134" max="5374" width="9.109375" style="111"/>
    <col min="5375" max="5375" width="6" style="111" bestFit="1" customWidth="1"/>
    <col min="5376" max="5376" width="90.6640625" style="111" customWidth="1"/>
    <col min="5377" max="5377" width="4.33203125" style="111" customWidth="1"/>
    <col min="5378" max="5378" width="16.33203125" style="111" bestFit="1" customWidth="1"/>
    <col min="5379" max="5381" width="13.6640625" style="111" customWidth="1"/>
    <col min="5382" max="5382" width="18.6640625" style="111" bestFit="1" customWidth="1"/>
    <col min="5383" max="5383" width="18.44140625" style="111" bestFit="1" customWidth="1"/>
    <col min="5384" max="5384" width="15.5546875" style="111" bestFit="1" customWidth="1"/>
    <col min="5385" max="5385" width="15.6640625" style="111" customWidth="1"/>
    <col min="5386" max="5386" width="12.109375" style="111" customWidth="1"/>
    <col min="5387" max="5387" width="10.44140625" style="111" bestFit="1" customWidth="1"/>
    <col min="5388" max="5388" width="9.109375" style="111"/>
    <col min="5389" max="5389" width="90.44140625" style="111" customWidth="1"/>
    <col min="5390" max="5630" width="9.109375" style="111"/>
    <col min="5631" max="5631" width="6" style="111" bestFit="1" customWidth="1"/>
    <col min="5632" max="5632" width="90.6640625" style="111" customWidth="1"/>
    <col min="5633" max="5633" width="4.33203125" style="111" customWidth="1"/>
    <col min="5634" max="5634" width="16.33203125" style="111" bestFit="1" customWidth="1"/>
    <col min="5635" max="5637" width="13.6640625" style="111" customWidth="1"/>
    <col min="5638" max="5638" width="18.6640625" style="111" bestFit="1" customWidth="1"/>
    <col min="5639" max="5639" width="18.44140625" style="111" bestFit="1" customWidth="1"/>
    <col min="5640" max="5640" width="15.5546875" style="111" bestFit="1" customWidth="1"/>
    <col min="5641" max="5641" width="15.6640625" style="111" customWidth="1"/>
    <col min="5642" max="5642" width="12.109375" style="111" customWidth="1"/>
    <col min="5643" max="5643" width="10.44140625" style="111" bestFit="1" customWidth="1"/>
    <col min="5644" max="5644" width="9.109375" style="111"/>
    <col min="5645" max="5645" width="90.44140625" style="111" customWidth="1"/>
    <col min="5646" max="5886" width="9.109375" style="111"/>
    <col min="5887" max="5887" width="6" style="111" bestFit="1" customWidth="1"/>
    <col min="5888" max="5888" width="90.6640625" style="111" customWidth="1"/>
    <col min="5889" max="5889" width="4.33203125" style="111" customWidth="1"/>
    <col min="5890" max="5890" width="16.33203125" style="111" bestFit="1" customWidth="1"/>
    <col min="5891" max="5893" width="13.6640625" style="111" customWidth="1"/>
    <col min="5894" max="5894" width="18.6640625" style="111" bestFit="1" customWidth="1"/>
    <col min="5895" max="5895" width="18.44140625" style="111" bestFit="1" customWidth="1"/>
    <col min="5896" max="5896" width="15.5546875" style="111" bestFit="1" customWidth="1"/>
    <col min="5897" max="5897" width="15.6640625" style="111" customWidth="1"/>
    <col min="5898" max="5898" width="12.109375" style="111" customWidth="1"/>
    <col min="5899" max="5899" width="10.44140625" style="111" bestFit="1" customWidth="1"/>
    <col min="5900" max="5900" width="9.109375" style="111"/>
    <col min="5901" max="5901" width="90.44140625" style="111" customWidth="1"/>
    <col min="5902" max="6142" width="9.109375" style="111"/>
    <col min="6143" max="6143" width="6" style="111" bestFit="1" customWidth="1"/>
    <col min="6144" max="6144" width="90.6640625" style="111" customWidth="1"/>
    <col min="6145" max="6145" width="4.33203125" style="111" customWidth="1"/>
    <col min="6146" max="6146" width="16.33203125" style="111" bestFit="1" customWidth="1"/>
    <col min="6147" max="6149" width="13.6640625" style="111" customWidth="1"/>
    <col min="6150" max="6150" width="18.6640625" style="111" bestFit="1" customWidth="1"/>
    <col min="6151" max="6151" width="18.44140625" style="111" bestFit="1" customWidth="1"/>
    <col min="6152" max="6152" width="15.5546875" style="111" bestFit="1" customWidth="1"/>
    <col min="6153" max="6153" width="15.6640625" style="111" customWidth="1"/>
    <col min="6154" max="6154" width="12.109375" style="111" customWidth="1"/>
    <col min="6155" max="6155" width="10.44140625" style="111" bestFit="1" customWidth="1"/>
    <col min="6156" max="6156" width="9.109375" style="111"/>
    <col min="6157" max="6157" width="90.44140625" style="111" customWidth="1"/>
    <col min="6158" max="6398" width="9.109375" style="111"/>
    <col min="6399" max="6399" width="6" style="111" bestFit="1" customWidth="1"/>
    <col min="6400" max="6400" width="90.6640625" style="111" customWidth="1"/>
    <col min="6401" max="6401" width="4.33203125" style="111" customWidth="1"/>
    <col min="6402" max="6402" width="16.33203125" style="111" bestFit="1" customWidth="1"/>
    <col min="6403" max="6405" width="13.6640625" style="111" customWidth="1"/>
    <col min="6406" max="6406" width="18.6640625" style="111" bestFit="1" customWidth="1"/>
    <col min="6407" max="6407" width="18.44140625" style="111" bestFit="1" customWidth="1"/>
    <col min="6408" max="6408" width="15.5546875" style="111" bestFit="1" customWidth="1"/>
    <col min="6409" max="6409" width="15.6640625" style="111" customWidth="1"/>
    <col min="6410" max="6410" width="12.109375" style="111" customWidth="1"/>
    <col min="6411" max="6411" width="10.44140625" style="111" bestFit="1" customWidth="1"/>
    <col min="6412" max="6412" width="9.109375" style="111"/>
    <col min="6413" max="6413" width="90.44140625" style="111" customWidth="1"/>
    <col min="6414" max="6654" width="9.109375" style="111"/>
    <col min="6655" max="6655" width="6" style="111" bestFit="1" customWidth="1"/>
    <col min="6656" max="6656" width="90.6640625" style="111" customWidth="1"/>
    <col min="6657" max="6657" width="4.33203125" style="111" customWidth="1"/>
    <col min="6658" max="6658" width="16.33203125" style="111" bestFit="1" customWidth="1"/>
    <col min="6659" max="6661" width="13.6640625" style="111" customWidth="1"/>
    <col min="6662" max="6662" width="18.6640625" style="111" bestFit="1" customWidth="1"/>
    <col min="6663" max="6663" width="18.44140625" style="111" bestFit="1" customWidth="1"/>
    <col min="6664" max="6664" width="15.5546875" style="111" bestFit="1" customWidth="1"/>
    <col min="6665" max="6665" width="15.6640625" style="111" customWidth="1"/>
    <col min="6666" max="6666" width="12.109375" style="111" customWidth="1"/>
    <col min="6667" max="6667" width="10.44140625" style="111" bestFit="1" customWidth="1"/>
    <col min="6668" max="6668" width="9.109375" style="111"/>
    <col min="6669" max="6669" width="90.44140625" style="111" customWidth="1"/>
    <col min="6670" max="6910" width="9.109375" style="111"/>
    <col min="6911" max="6911" width="6" style="111" bestFit="1" customWidth="1"/>
    <col min="6912" max="6912" width="90.6640625" style="111" customWidth="1"/>
    <col min="6913" max="6913" width="4.33203125" style="111" customWidth="1"/>
    <col min="6914" max="6914" width="16.33203125" style="111" bestFit="1" customWidth="1"/>
    <col min="6915" max="6917" width="13.6640625" style="111" customWidth="1"/>
    <col min="6918" max="6918" width="18.6640625" style="111" bestFit="1" customWidth="1"/>
    <col min="6919" max="6919" width="18.44140625" style="111" bestFit="1" customWidth="1"/>
    <col min="6920" max="6920" width="15.5546875" style="111" bestFit="1" customWidth="1"/>
    <col min="6921" max="6921" width="15.6640625" style="111" customWidth="1"/>
    <col min="6922" max="6922" width="12.109375" style="111" customWidth="1"/>
    <col min="6923" max="6923" width="10.44140625" style="111" bestFit="1" customWidth="1"/>
    <col min="6924" max="6924" width="9.109375" style="111"/>
    <col min="6925" max="6925" width="90.44140625" style="111" customWidth="1"/>
    <col min="6926" max="7166" width="9.109375" style="111"/>
    <col min="7167" max="7167" width="6" style="111" bestFit="1" customWidth="1"/>
    <col min="7168" max="7168" width="90.6640625" style="111" customWidth="1"/>
    <col min="7169" max="7169" width="4.33203125" style="111" customWidth="1"/>
    <col min="7170" max="7170" width="16.33203125" style="111" bestFit="1" customWidth="1"/>
    <col min="7171" max="7173" width="13.6640625" style="111" customWidth="1"/>
    <col min="7174" max="7174" width="18.6640625" style="111" bestFit="1" customWidth="1"/>
    <col min="7175" max="7175" width="18.44140625" style="111" bestFit="1" customWidth="1"/>
    <col min="7176" max="7176" width="15.5546875" style="111" bestFit="1" customWidth="1"/>
    <col min="7177" max="7177" width="15.6640625" style="111" customWidth="1"/>
    <col min="7178" max="7178" width="12.109375" style="111" customWidth="1"/>
    <col min="7179" max="7179" width="10.44140625" style="111" bestFit="1" customWidth="1"/>
    <col min="7180" max="7180" width="9.109375" style="111"/>
    <col min="7181" max="7181" width="90.44140625" style="111" customWidth="1"/>
    <col min="7182" max="7422" width="9.109375" style="111"/>
    <col min="7423" max="7423" width="6" style="111" bestFit="1" customWidth="1"/>
    <col min="7424" max="7424" width="90.6640625" style="111" customWidth="1"/>
    <col min="7425" max="7425" width="4.33203125" style="111" customWidth="1"/>
    <col min="7426" max="7426" width="16.33203125" style="111" bestFit="1" customWidth="1"/>
    <col min="7427" max="7429" width="13.6640625" style="111" customWidth="1"/>
    <col min="7430" max="7430" width="18.6640625" style="111" bestFit="1" customWidth="1"/>
    <col min="7431" max="7431" width="18.44140625" style="111" bestFit="1" customWidth="1"/>
    <col min="7432" max="7432" width="15.5546875" style="111" bestFit="1" customWidth="1"/>
    <col min="7433" max="7433" width="15.6640625" style="111" customWidth="1"/>
    <col min="7434" max="7434" width="12.109375" style="111" customWidth="1"/>
    <col min="7435" max="7435" width="10.44140625" style="111" bestFit="1" customWidth="1"/>
    <col min="7436" max="7436" width="9.109375" style="111"/>
    <col min="7437" max="7437" width="90.44140625" style="111" customWidth="1"/>
    <col min="7438" max="7678" width="9.109375" style="111"/>
    <col min="7679" max="7679" width="6" style="111" bestFit="1" customWidth="1"/>
    <col min="7680" max="7680" width="90.6640625" style="111" customWidth="1"/>
    <col min="7681" max="7681" width="4.33203125" style="111" customWidth="1"/>
    <col min="7682" max="7682" width="16.33203125" style="111" bestFit="1" customWidth="1"/>
    <col min="7683" max="7685" width="13.6640625" style="111" customWidth="1"/>
    <col min="7686" max="7686" width="18.6640625" style="111" bestFit="1" customWidth="1"/>
    <col min="7687" max="7687" width="18.44140625" style="111" bestFit="1" customWidth="1"/>
    <col min="7688" max="7688" width="15.5546875" style="111" bestFit="1" customWidth="1"/>
    <col min="7689" max="7689" width="15.6640625" style="111" customWidth="1"/>
    <col min="7690" max="7690" width="12.109375" style="111" customWidth="1"/>
    <col min="7691" max="7691" width="10.44140625" style="111" bestFit="1" customWidth="1"/>
    <col min="7692" max="7692" width="9.109375" style="111"/>
    <col min="7693" max="7693" width="90.44140625" style="111" customWidth="1"/>
    <col min="7694" max="7934" width="9.109375" style="111"/>
    <col min="7935" max="7935" width="6" style="111" bestFit="1" customWidth="1"/>
    <col min="7936" max="7936" width="90.6640625" style="111" customWidth="1"/>
    <col min="7937" max="7937" width="4.33203125" style="111" customWidth="1"/>
    <col min="7938" max="7938" width="16.33203125" style="111" bestFit="1" customWidth="1"/>
    <col min="7939" max="7941" width="13.6640625" style="111" customWidth="1"/>
    <col min="7942" max="7942" width="18.6640625" style="111" bestFit="1" customWidth="1"/>
    <col min="7943" max="7943" width="18.44140625" style="111" bestFit="1" customWidth="1"/>
    <col min="7944" max="7944" width="15.5546875" style="111" bestFit="1" customWidth="1"/>
    <col min="7945" max="7945" width="15.6640625" style="111" customWidth="1"/>
    <col min="7946" max="7946" width="12.109375" style="111" customWidth="1"/>
    <col min="7947" max="7947" width="10.44140625" style="111" bestFit="1" customWidth="1"/>
    <col min="7948" max="7948" width="9.109375" style="111"/>
    <col min="7949" max="7949" width="90.44140625" style="111" customWidth="1"/>
    <col min="7950" max="8190" width="9.109375" style="111"/>
    <col min="8191" max="8191" width="6" style="111" bestFit="1" customWidth="1"/>
    <col min="8192" max="8192" width="90.6640625" style="111" customWidth="1"/>
    <col min="8193" max="8193" width="4.33203125" style="111" customWidth="1"/>
    <col min="8194" max="8194" width="16.33203125" style="111" bestFit="1" customWidth="1"/>
    <col min="8195" max="8197" width="13.6640625" style="111" customWidth="1"/>
    <col min="8198" max="8198" width="18.6640625" style="111" bestFit="1" customWidth="1"/>
    <col min="8199" max="8199" width="18.44140625" style="111" bestFit="1" customWidth="1"/>
    <col min="8200" max="8200" width="15.5546875" style="111" bestFit="1" customWidth="1"/>
    <col min="8201" max="8201" width="15.6640625" style="111" customWidth="1"/>
    <col min="8202" max="8202" width="12.109375" style="111" customWidth="1"/>
    <col min="8203" max="8203" width="10.44140625" style="111" bestFit="1" customWidth="1"/>
    <col min="8204" max="8204" width="9.109375" style="111"/>
    <col min="8205" max="8205" width="90.44140625" style="111" customWidth="1"/>
    <col min="8206" max="8446" width="9.109375" style="111"/>
    <col min="8447" max="8447" width="6" style="111" bestFit="1" customWidth="1"/>
    <col min="8448" max="8448" width="90.6640625" style="111" customWidth="1"/>
    <col min="8449" max="8449" width="4.33203125" style="111" customWidth="1"/>
    <col min="8450" max="8450" width="16.33203125" style="111" bestFit="1" customWidth="1"/>
    <col min="8451" max="8453" width="13.6640625" style="111" customWidth="1"/>
    <col min="8454" max="8454" width="18.6640625" style="111" bestFit="1" customWidth="1"/>
    <col min="8455" max="8455" width="18.44140625" style="111" bestFit="1" customWidth="1"/>
    <col min="8456" max="8456" width="15.5546875" style="111" bestFit="1" customWidth="1"/>
    <col min="8457" max="8457" width="15.6640625" style="111" customWidth="1"/>
    <col min="8458" max="8458" width="12.109375" style="111" customWidth="1"/>
    <col min="8459" max="8459" width="10.44140625" style="111" bestFit="1" customWidth="1"/>
    <col min="8460" max="8460" width="9.109375" style="111"/>
    <col min="8461" max="8461" width="90.44140625" style="111" customWidth="1"/>
    <col min="8462" max="8702" width="9.109375" style="111"/>
    <col min="8703" max="8703" width="6" style="111" bestFit="1" customWidth="1"/>
    <col min="8704" max="8704" width="90.6640625" style="111" customWidth="1"/>
    <col min="8705" max="8705" width="4.33203125" style="111" customWidth="1"/>
    <col min="8706" max="8706" width="16.33203125" style="111" bestFit="1" customWidth="1"/>
    <col min="8707" max="8709" width="13.6640625" style="111" customWidth="1"/>
    <col min="8710" max="8710" width="18.6640625" style="111" bestFit="1" customWidth="1"/>
    <col min="8711" max="8711" width="18.44140625" style="111" bestFit="1" customWidth="1"/>
    <col min="8712" max="8712" width="15.5546875" style="111" bestFit="1" customWidth="1"/>
    <col min="8713" max="8713" width="15.6640625" style="111" customWidth="1"/>
    <col min="8714" max="8714" width="12.109375" style="111" customWidth="1"/>
    <col min="8715" max="8715" width="10.44140625" style="111" bestFit="1" customWidth="1"/>
    <col min="8716" max="8716" width="9.109375" style="111"/>
    <col min="8717" max="8717" width="90.44140625" style="111" customWidth="1"/>
    <col min="8718" max="8958" width="9.109375" style="111"/>
    <col min="8959" max="8959" width="6" style="111" bestFit="1" customWidth="1"/>
    <col min="8960" max="8960" width="90.6640625" style="111" customWidth="1"/>
    <col min="8961" max="8961" width="4.33203125" style="111" customWidth="1"/>
    <col min="8962" max="8962" width="16.33203125" style="111" bestFit="1" customWidth="1"/>
    <col min="8963" max="8965" width="13.6640625" style="111" customWidth="1"/>
    <col min="8966" max="8966" width="18.6640625" style="111" bestFit="1" customWidth="1"/>
    <col min="8967" max="8967" width="18.44140625" style="111" bestFit="1" customWidth="1"/>
    <col min="8968" max="8968" width="15.5546875" style="111" bestFit="1" customWidth="1"/>
    <col min="8969" max="8969" width="15.6640625" style="111" customWidth="1"/>
    <col min="8970" max="8970" width="12.109375" style="111" customWidth="1"/>
    <col min="8971" max="8971" width="10.44140625" style="111" bestFit="1" customWidth="1"/>
    <col min="8972" max="8972" width="9.109375" style="111"/>
    <col min="8973" max="8973" width="90.44140625" style="111" customWidth="1"/>
    <col min="8974" max="9214" width="9.109375" style="111"/>
    <col min="9215" max="9215" width="6" style="111" bestFit="1" customWidth="1"/>
    <col min="9216" max="9216" width="90.6640625" style="111" customWidth="1"/>
    <col min="9217" max="9217" width="4.33203125" style="111" customWidth="1"/>
    <col min="9218" max="9218" width="16.33203125" style="111" bestFit="1" customWidth="1"/>
    <col min="9219" max="9221" width="13.6640625" style="111" customWidth="1"/>
    <col min="9222" max="9222" width="18.6640625" style="111" bestFit="1" customWidth="1"/>
    <col min="9223" max="9223" width="18.44140625" style="111" bestFit="1" customWidth="1"/>
    <col min="9224" max="9224" width="15.5546875" style="111" bestFit="1" customWidth="1"/>
    <col min="9225" max="9225" width="15.6640625" style="111" customWidth="1"/>
    <col min="9226" max="9226" width="12.109375" style="111" customWidth="1"/>
    <col min="9227" max="9227" width="10.44140625" style="111" bestFit="1" customWidth="1"/>
    <col min="9228" max="9228" width="9.109375" style="111"/>
    <col min="9229" max="9229" width="90.44140625" style="111" customWidth="1"/>
    <col min="9230" max="9470" width="9.109375" style="111"/>
    <col min="9471" max="9471" width="6" style="111" bestFit="1" customWidth="1"/>
    <col min="9472" max="9472" width="90.6640625" style="111" customWidth="1"/>
    <col min="9473" max="9473" width="4.33203125" style="111" customWidth="1"/>
    <col min="9474" max="9474" width="16.33203125" style="111" bestFit="1" customWidth="1"/>
    <col min="9475" max="9477" width="13.6640625" style="111" customWidth="1"/>
    <col min="9478" max="9478" width="18.6640625" style="111" bestFit="1" customWidth="1"/>
    <col min="9479" max="9479" width="18.44140625" style="111" bestFit="1" customWidth="1"/>
    <col min="9480" max="9480" width="15.5546875" style="111" bestFit="1" customWidth="1"/>
    <col min="9481" max="9481" width="15.6640625" style="111" customWidth="1"/>
    <col min="9482" max="9482" width="12.109375" style="111" customWidth="1"/>
    <col min="9483" max="9483" width="10.44140625" style="111" bestFit="1" customWidth="1"/>
    <col min="9484" max="9484" width="9.109375" style="111"/>
    <col min="9485" max="9485" width="90.44140625" style="111" customWidth="1"/>
    <col min="9486" max="9726" width="9.109375" style="111"/>
    <col min="9727" max="9727" width="6" style="111" bestFit="1" customWidth="1"/>
    <col min="9728" max="9728" width="90.6640625" style="111" customWidth="1"/>
    <col min="9729" max="9729" width="4.33203125" style="111" customWidth="1"/>
    <col min="9730" max="9730" width="16.33203125" style="111" bestFit="1" customWidth="1"/>
    <col min="9731" max="9733" width="13.6640625" style="111" customWidth="1"/>
    <col min="9734" max="9734" width="18.6640625" style="111" bestFit="1" customWidth="1"/>
    <col min="9735" max="9735" width="18.44140625" style="111" bestFit="1" customWidth="1"/>
    <col min="9736" max="9736" width="15.5546875" style="111" bestFit="1" customWidth="1"/>
    <col min="9737" max="9737" width="15.6640625" style="111" customWidth="1"/>
    <col min="9738" max="9738" width="12.109375" style="111" customWidth="1"/>
    <col min="9739" max="9739" width="10.44140625" style="111" bestFit="1" customWidth="1"/>
    <col min="9740" max="9740" width="9.109375" style="111"/>
    <col min="9741" max="9741" width="90.44140625" style="111" customWidth="1"/>
    <col min="9742" max="9982" width="9.109375" style="111"/>
    <col min="9983" max="9983" width="6" style="111" bestFit="1" customWidth="1"/>
    <col min="9984" max="9984" width="90.6640625" style="111" customWidth="1"/>
    <col min="9985" max="9985" width="4.33203125" style="111" customWidth="1"/>
    <col min="9986" max="9986" width="16.33203125" style="111" bestFit="1" customWidth="1"/>
    <col min="9987" max="9989" width="13.6640625" style="111" customWidth="1"/>
    <col min="9990" max="9990" width="18.6640625" style="111" bestFit="1" customWidth="1"/>
    <col min="9991" max="9991" width="18.44140625" style="111" bestFit="1" customWidth="1"/>
    <col min="9992" max="9992" width="15.5546875" style="111" bestFit="1" customWidth="1"/>
    <col min="9993" max="9993" width="15.6640625" style="111" customWidth="1"/>
    <col min="9994" max="9994" width="12.109375" style="111" customWidth="1"/>
    <col min="9995" max="9995" width="10.44140625" style="111" bestFit="1" customWidth="1"/>
    <col min="9996" max="9996" width="9.109375" style="111"/>
    <col min="9997" max="9997" width="90.44140625" style="111" customWidth="1"/>
    <col min="9998" max="10238" width="9.109375" style="111"/>
    <col min="10239" max="10239" width="6" style="111" bestFit="1" customWidth="1"/>
    <col min="10240" max="10240" width="90.6640625" style="111" customWidth="1"/>
    <col min="10241" max="10241" width="4.33203125" style="111" customWidth="1"/>
    <col min="10242" max="10242" width="16.33203125" style="111" bestFit="1" customWidth="1"/>
    <col min="10243" max="10245" width="13.6640625" style="111" customWidth="1"/>
    <col min="10246" max="10246" width="18.6640625" style="111" bestFit="1" customWidth="1"/>
    <col min="10247" max="10247" width="18.44140625" style="111" bestFit="1" customWidth="1"/>
    <col min="10248" max="10248" width="15.5546875" style="111" bestFit="1" customWidth="1"/>
    <col min="10249" max="10249" width="15.6640625" style="111" customWidth="1"/>
    <col min="10250" max="10250" width="12.109375" style="111" customWidth="1"/>
    <col min="10251" max="10251" width="10.44140625" style="111" bestFit="1" customWidth="1"/>
    <col min="10252" max="10252" width="9.109375" style="111"/>
    <col min="10253" max="10253" width="90.44140625" style="111" customWidth="1"/>
    <col min="10254" max="10494" width="9.109375" style="111"/>
    <col min="10495" max="10495" width="6" style="111" bestFit="1" customWidth="1"/>
    <col min="10496" max="10496" width="90.6640625" style="111" customWidth="1"/>
    <col min="10497" max="10497" width="4.33203125" style="111" customWidth="1"/>
    <col min="10498" max="10498" width="16.33203125" style="111" bestFit="1" customWidth="1"/>
    <col min="10499" max="10501" width="13.6640625" style="111" customWidth="1"/>
    <col min="10502" max="10502" width="18.6640625" style="111" bestFit="1" customWidth="1"/>
    <col min="10503" max="10503" width="18.44140625" style="111" bestFit="1" customWidth="1"/>
    <col min="10504" max="10504" width="15.5546875" style="111" bestFit="1" customWidth="1"/>
    <col min="10505" max="10505" width="15.6640625" style="111" customWidth="1"/>
    <col min="10506" max="10506" width="12.109375" style="111" customWidth="1"/>
    <col min="10507" max="10507" width="10.44140625" style="111" bestFit="1" customWidth="1"/>
    <col min="10508" max="10508" width="9.109375" style="111"/>
    <col min="10509" max="10509" width="90.44140625" style="111" customWidth="1"/>
    <col min="10510" max="10750" width="9.109375" style="111"/>
    <col min="10751" max="10751" width="6" style="111" bestFit="1" customWidth="1"/>
    <col min="10752" max="10752" width="90.6640625" style="111" customWidth="1"/>
    <col min="10753" max="10753" width="4.33203125" style="111" customWidth="1"/>
    <col min="10754" max="10754" width="16.33203125" style="111" bestFit="1" customWidth="1"/>
    <col min="10755" max="10757" width="13.6640625" style="111" customWidth="1"/>
    <col min="10758" max="10758" width="18.6640625" style="111" bestFit="1" customWidth="1"/>
    <col min="10759" max="10759" width="18.44140625" style="111" bestFit="1" customWidth="1"/>
    <col min="10760" max="10760" width="15.5546875" style="111" bestFit="1" customWidth="1"/>
    <col min="10761" max="10761" width="15.6640625" style="111" customWidth="1"/>
    <col min="10762" max="10762" width="12.109375" style="111" customWidth="1"/>
    <col min="10763" max="10763" width="10.44140625" style="111" bestFit="1" customWidth="1"/>
    <col min="10764" max="10764" width="9.109375" style="111"/>
    <col min="10765" max="10765" width="90.44140625" style="111" customWidth="1"/>
    <col min="10766" max="11006" width="9.109375" style="111"/>
    <col min="11007" max="11007" width="6" style="111" bestFit="1" customWidth="1"/>
    <col min="11008" max="11008" width="90.6640625" style="111" customWidth="1"/>
    <col min="11009" max="11009" width="4.33203125" style="111" customWidth="1"/>
    <col min="11010" max="11010" width="16.33203125" style="111" bestFit="1" customWidth="1"/>
    <col min="11011" max="11013" width="13.6640625" style="111" customWidth="1"/>
    <col min="11014" max="11014" width="18.6640625" style="111" bestFit="1" customWidth="1"/>
    <col min="11015" max="11015" width="18.44140625" style="111" bestFit="1" customWidth="1"/>
    <col min="11016" max="11016" width="15.5546875" style="111" bestFit="1" customWidth="1"/>
    <col min="11017" max="11017" width="15.6640625" style="111" customWidth="1"/>
    <col min="11018" max="11018" width="12.109375" style="111" customWidth="1"/>
    <col min="11019" max="11019" width="10.44140625" style="111" bestFit="1" customWidth="1"/>
    <col min="11020" max="11020" width="9.109375" style="111"/>
    <col min="11021" max="11021" width="90.44140625" style="111" customWidth="1"/>
    <col min="11022" max="11262" width="9.109375" style="111"/>
    <col min="11263" max="11263" width="6" style="111" bestFit="1" customWidth="1"/>
    <col min="11264" max="11264" width="90.6640625" style="111" customWidth="1"/>
    <col min="11265" max="11265" width="4.33203125" style="111" customWidth="1"/>
    <col min="11266" max="11266" width="16.33203125" style="111" bestFit="1" customWidth="1"/>
    <col min="11267" max="11269" width="13.6640625" style="111" customWidth="1"/>
    <col min="11270" max="11270" width="18.6640625" style="111" bestFit="1" customWidth="1"/>
    <col min="11271" max="11271" width="18.44140625" style="111" bestFit="1" customWidth="1"/>
    <col min="11272" max="11272" width="15.5546875" style="111" bestFit="1" customWidth="1"/>
    <col min="11273" max="11273" width="15.6640625" style="111" customWidth="1"/>
    <col min="11274" max="11274" width="12.109375" style="111" customWidth="1"/>
    <col min="11275" max="11275" width="10.44140625" style="111" bestFit="1" customWidth="1"/>
    <col min="11276" max="11276" width="9.109375" style="111"/>
    <col min="11277" max="11277" width="90.44140625" style="111" customWidth="1"/>
    <col min="11278" max="11518" width="9.109375" style="111"/>
    <col min="11519" max="11519" width="6" style="111" bestFit="1" customWidth="1"/>
    <col min="11520" max="11520" width="90.6640625" style="111" customWidth="1"/>
    <col min="11521" max="11521" width="4.33203125" style="111" customWidth="1"/>
    <col min="11522" max="11522" width="16.33203125" style="111" bestFit="1" customWidth="1"/>
    <col min="11523" max="11525" width="13.6640625" style="111" customWidth="1"/>
    <col min="11526" max="11526" width="18.6640625" style="111" bestFit="1" customWidth="1"/>
    <col min="11527" max="11527" width="18.44140625" style="111" bestFit="1" customWidth="1"/>
    <col min="11528" max="11528" width="15.5546875" style="111" bestFit="1" customWidth="1"/>
    <col min="11529" max="11529" width="15.6640625" style="111" customWidth="1"/>
    <col min="11530" max="11530" width="12.109375" style="111" customWidth="1"/>
    <col min="11531" max="11531" width="10.44140625" style="111" bestFit="1" customWidth="1"/>
    <col min="11532" max="11532" width="9.109375" style="111"/>
    <col min="11533" max="11533" width="90.44140625" style="111" customWidth="1"/>
    <col min="11534" max="11774" width="9.109375" style="111"/>
    <col min="11775" max="11775" width="6" style="111" bestFit="1" customWidth="1"/>
    <col min="11776" max="11776" width="90.6640625" style="111" customWidth="1"/>
    <col min="11777" max="11777" width="4.33203125" style="111" customWidth="1"/>
    <col min="11778" max="11778" width="16.33203125" style="111" bestFit="1" customWidth="1"/>
    <col min="11779" max="11781" width="13.6640625" style="111" customWidth="1"/>
    <col min="11782" max="11782" width="18.6640625" style="111" bestFit="1" customWidth="1"/>
    <col min="11783" max="11783" width="18.44140625" style="111" bestFit="1" customWidth="1"/>
    <col min="11784" max="11784" width="15.5546875" style="111" bestFit="1" customWidth="1"/>
    <col min="11785" max="11785" width="15.6640625" style="111" customWidth="1"/>
    <col min="11786" max="11786" width="12.109375" style="111" customWidth="1"/>
    <col min="11787" max="11787" width="10.44140625" style="111" bestFit="1" customWidth="1"/>
    <col min="11788" max="11788" width="9.109375" style="111"/>
    <col min="11789" max="11789" width="90.44140625" style="111" customWidth="1"/>
    <col min="11790" max="12030" width="9.109375" style="111"/>
    <col min="12031" max="12031" width="6" style="111" bestFit="1" customWidth="1"/>
    <col min="12032" max="12032" width="90.6640625" style="111" customWidth="1"/>
    <col min="12033" max="12033" width="4.33203125" style="111" customWidth="1"/>
    <col min="12034" max="12034" width="16.33203125" style="111" bestFit="1" customWidth="1"/>
    <col min="12035" max="12037" width="13.6640625" style="111" customWidth="1"/>
    <col min="12038" max="12038" width="18.6640625" style="111" bestFit="1" customWidth="1"/>
    <col min="12039" max="12039" width="18.44140625" style="111" bestFit="1" customWidth="1"/>
    <col min="12040" max="12040" width="15.5546875" style="111" bestFit="1" customWidth="1"/>
    <col min="12041" max="12041" width="15.6640625" style="111" customWidth="1"/>
    <col min="12042" max="12042" width="12.109375" style="111" customWidth="1"/>
    <col min="12043" max="12043" width="10.44140625" style="111" bestFit="1" customWidth="1"/>
    <col min="12044" max="12044" width="9.109375" style="111"/>
    <col min="12045" max="12045" width="90.44140625" style="111" customWidth="1"/>
    <col min="12046" max="12286" width="9.109375" style="111"/>
    <col min="12287" max="12287" width="6" style="111" bestFit="1" customWidth="1"/>
    <col min="12288" max="12288" width="90.6640625" style="111" customWidth="1"/>
    <col min="12289" max="12289" width="4.33203125" style="111" customWidth="1"/>
    <col min="12290" max="12290" width="16.33203125" style="111" bestFit="1" customWidth="1"/>
    <col min="12291" max="12293" width="13.6640625" style="111" customWidth="1"/>
    <col min="12294" max="12294" width="18.6640625" style="111" bestFit="1" customWidth="1"/>
    <col min="12295" max="12295" width="18.44140625" style="111" bestFit="1" customWidth="1"/>
    <col min="12296" max="12296" width="15.5546875" style="111" bestFit="1" customWidth="1"/>
    <col min="12297" max="12297" width="15.6640625" style="111" customWidth="1"/>
    <col min="12298" max="12298" width="12.109375" style="111" customWidth="1"/>
    <col min="12299" max="12299" width="10.44140625" style="111" bestFit="1" customWidth="1"/>
    <col min="12300" max="12300" width="9.109375" style="111"/>
    <col min="12301" max="12301" width="90.44140625" style="111" customWidth="1"/>
    <col min="12302" max="12542" width="9.109375" style="111"/>
    <col min="12543" max="12543" width="6" style="111" bestFit="1" customWidth="1"/>
    <col min="12544" max="12544" width="90.6640625" style="111" customWidth="1"/>
    <col min="12545" max="12545" width="4.33203125" style="111" customWidth="1"/>
    <col min="12546" max="12546" width="16.33203125" style="111" bestFit="1" customWidth="1"/>
    <col min="12547" max="12549" width="13.6640625" style="111" customWidth="1"/>
    <col min="12550" max="12550" width="18.6640625" style="111" bestFit="1" customWidth="1"/>
    <col min="12551" max="12551" width="18.44140625" style="111" bestFit="1" customWidth="1"/>
    <col min="12552" max="12552" width="15.5546875" style="111" bestFit="1" customWidth="1"/>
    <col min="12553" max="12553" width="15.6640625" style="111" customWidth="1"/>
    <col min="12554" max="12554" width="12.109375" style="111" customWidth="1"/>
    <col min="12555" max="12555" width="10.44140625" style="111" bestFit="1" customWidth="1"/>
    <col min="12556" max="12556" width="9.109375" style="111"/>
    <col min="12557" max="12557" width="90.44140625" style="111" customWidth="1"/>
    <col min="12558" max="12798" width="9.109375" style="111"/>
    <col min="12799" max="12799" width="6" style="111" bestFit="1" customWidth="1"/>
    <col min="12800" max="12800" width="90.6640625" style="111" customWidth="1"/>
    <col min="12801" max="12801" width="4.33203125" style="111" customWidth="1"/>
    <col min="12802" max="12802" width="16.33203125" style="111" bestFit="1" customWidth="1"/>
    <col min="12803" max="12805" width="13.6640625" style="111" customWidth="1"/>
    <col min="12806" max="12806" width="18.6640625" style="111" bestFit="1" customWidth="1"/>
    <col min="12807" max="12807" width="18.44140625" style="111" bestFit="1" customWidth="1"/>
    <col min="12808" max="12808" width="15.5546875" style="111" bestFit="1" customWidth="1"/>
    <col min="12809" max="12809" width="15.6640625" style="111" customWidth="1"/>
    <col min="12810" max="12810" width="12.109375" style="111" customWidth="1"/>
    <col min="12811" max="12811" width="10.44140625" style="111" bestFit="1" customWidth="1"/>
    <col min="12812" max="12812" width="9.109375" style="111"/>
    <col min="12813" max="12813" width="90.44140625" style="111" customWidth="1"/>
    <col min="12814" max="13054" width="9.109375" style="111"/>
    <col min="13055" max="13055" width="6" style="111" bestFit="1" customWidth="1"/>
    <col min="13056" max="13056" width="90.6640625" style="111" customWidth="1"/>
    <col min="13057" max="13057" width="4.33203125" style="111" customWidth="1"/>
    <col min="13058" max="13058" width="16.33203125" style="111" bestFit="1" customWidth="1"/>
    <col min="13059" max="13061" width="13.6640625" style="111" customWidth="1"/>
    <col min="13062" max="13062" width="18.6640625" style="111" bestFit="1" customWidth="1"/>
    <col min="13063" max="13063" width="18.44140625" style="111" bestFit="1" customWidth="1"/>
    <col min="13064" max="13064" width="15.5546875" style="111" bestFit="1" customWidth="1"/>
    <col min="13065" max="13065" width="15.6640625" style="111" customWidth="1"/>
    <col min="13066" max="13066" width="12.109375" style="111" customWidth="1"/>
    <col min="13067" max="13067" width="10.44140625" style="111" bestFit="1" customWidth="1"/>
    <col min="13068" max="13068" width="9.109375" style="111"/>
    <col min="13069" max="13069" width="90.44140625" style="111" customWidth="1"/>
    <col min="13070" max="13310" width="9.109375" style="111"/>
    <col min="13311" max="13311" width="6" style="111" bestFit="1" customWidth="1"/>
    <col min="13312" max="13312" width="90.6640625" style="111" customWidth="1"/>
    <col min="13313" max="13313" width="4.33203125" style="111" customWidth="1"/>
    <col min="13314" max="13314" width="16.33203125" style="111" bestFit="1" customWidth="1"/>
    <col min="13315" max="13317" width="13.6640625" style="111" customWidth="1"/>
    <col min="13318" max="13318" width="18.6640625" style="111" bestFit="1" customWidth="1"/>
    <col min="13319" max="13319" width="18.44140625" style="111" bestFit="1" customWidth="1"/>
    <col min="13320" max="13320" width="15.5546875" style="111" bestFit="1" customWidth="1"/>
    <col min="13321" max="13321" width="15.6640625" style="111" customWidth="1"/>
    <col min="13322" max="13322" width="12.109375" style="111" customWidth="1"/>
    <col min="13323" max="13323" width="10.44140625" style="111" bestFit="1" customWidth="1"/>
    <col min="13324" max="13324" width="9.109375" style="111"/>
    <col min="13325" max="13325" width="90.44140625" style="111" customWidth="1"/>
    <col min="13326" max="13566" width="9.109375" style="111"/>
    <col min="13567" max="13567" width="6" style="111" bestFit="1" customWidth="1"/>
    <col min="13568" max="13568" width="90.6640625" style="111" customWidth="1"/>
    <col min="13569" max="13569" width="4.33203125" style="111" customWidth="1"/>
    <col min="13570" max="13570" width="16.33203125" style="111" bestFit="1" customWidth="1"/>
    <col min="13571" max="13573" width="13.6640625" style="111" customWidth="1"/>
    <col min="13574" max="13574" width="18.6640625" style="111" bestFit="1" customWidth="1"/>
    <col min="13575" max="13575" width="18.44140625" style="111" bestFit="1" customWidth="1"/>
    <col min="13576" max="13576" width="15.5546875" style="111" bestFit="1" customWidth="1"/>
    <col min="13577" max="13577" width="15.6640625" style="111" customWidth="1"/>
    <col min="13578" max="13578" width="12.109375" style="111" customWidth="1"/>
    <col min="13579" max="13579" width="10.44140625" style="111" bestFit="1" customWidth="1"/>
    <col min="13580" max="13580" width="9.109375" style="111"/>
    <col min="13581" max="13581" width="90.44140625" style="111" customWidth="1"/>
    <col min="13582" max="13822" width="9.109375" style="111"/>
    <col min="13823" max="13823" width="6" style="111" bestFit="1" customWidth="1"/>
    <col min="13824" max="13824" width="90.6640625" style="111" customWidth="1"/>
    <col min="13825" max="13825" width="4.33203125" style="111" customWidth="1"/>
    <col min="13826" max="13826" width="16.33203125" style="111" bestFit="1" customWidth="1"/>
    <col min="13827" max="13829" width="13.6640625" style="111" customWidth="1"/>
    <col min="13830" max="13830" width="18.6640625" style="111" bestFit="1" customWidth="1"/>
    <col min="13831" max="13831" width="18.44140625" style="111" bestFit="1" customWidth="1"/>
    <col min="13832" max="13832" width="15.5546875" style="111" bestFit="1" customWidth="1"/>
    <col min="13833" max="13833" width="15.6640625" style="111" customWidth="1"/>
    <col min="13834" max="13834" width="12.109375" style="111" customWidth="1"/>
    <col min="13835" max="13835" width="10.44140625" style="111" bestFit="1" customWidth="1"/>
    <col min="13836" max="13836" width="9.109375" style="111"/>
    <col min="13837" max="13837" width="90.44140625" style="111" customWidth="1"/>
    <col min="13838" max="14078" width="9.109375" style="111"/>
    <col min="14079" max="14079" width="6" style="111" bestFit="1" customWidth="1"/>
    <col min="14080" max="14080" width="90.6640625" style="111" customWidth="1"/>
    <col min="14081" max="14081" width="4.33203125" style="111" customWidth="1"/>
    <col min="14082" max="14082" width="16.33203125" style="111" bestFit="1" customWidth="1"/>
    <col min="14083" max="14085" width="13.6640625" style="111" customWidth="1"/>
    <col min="14086" max="14086" width="18.6640625" style="111" bestFit="1" customWidth="1"/>
    <col min="14087" max="14087" width="18.44140625" style="111" bestFit="1" customWidth="1"/>
    <col min="14088" max="14088" width="15.5546875" style="111" bestFit="1" customWidth="1"/>
    <col min="14089" max="14089" width="15.6640625" style="111" customWidth="1"/>
    <col min="14090" max="14090" width="12.109375" style="111" customWidth="1"/>
    <col min="14091" max="14091" width="10.44140625" style="111" bestFit="1" customWidth="1"/>
    <col min="14092" max="14092" width="9.109375" style="111"/>
    <col min="14093" max="14093" width="90.44140625" style="111" customWidth="1"/>
    <col min="14094" max="14334" width="9.109375" style="111"/>
    <col min="14335" max="14335" width="6" style="111" bestFit="1" customWidth="1"/>
    <col min="14336" max="14336" width="90.6640625" style="111" customWidth="1"/>
    <col min="14337" max="14337" width="4.33203125" style="111" customWidth="1"/>
    <col min="14338" max="14338" width="16.33203125" style="111" bestFit="1" customWidth="1"/>
    <col min="14339" max="14341" width="13.6640625" style="111" customWidth="1"/>
    <col min="14342" max="14342" width="18.6640625" style="111" bestFit="1" customWidth="1"/>
    <col min="14343" max="14343" width="18.44140625" style="111" bestFit="1" customWidth="1"/>
    <col min="14344" max="14344" width="15.5546875" style="111" bestFit="1" customWidth="1"/>
    <col min="14345" max="14345" width="15.6640625" style="111" customWidth="1"/>
    <col min="14346" max="14346" width="12.109375" style="111" customWidth="1"/>
    <col min="14347" max="14347" width="10.44140625" style="111" bestFit="1" customWidth="1"/>
    <col min="14348" max="14348" width="9.109375" style="111"/>
    <col min="14349" max="14349" width="90.44140625" style="111" customWidth="1"/>
    <col min="14350" max="14590" width="9.109375" style="111"/>
    <col min="14591" max="14591" width="6" style="111" bestFit="1" customWidth="1"/>
    <col min="14592" max="14592" width="90.6640625" style="111" customWidth="1"/>
    <col min="14593" max="14593" width="4.33203125" style="111" customWidth="1"/>
    <col min="14594" max="14594" width="16.33203125" style="111" bestFit="1" customWidth="1"/>
    <col min="14595" max="14597" width="13.6640625" style="111" customWidth="1"/>
    <col min="14598" max="14598" width="18.6640625" style="111" bestFit="1" customWidth="1"/>
    <col min="14599" max="14599" width="18.44140625" style="111" bestFit="1" customWidth="1"/>
    <col min="14600" max="14600" width="15.5546875" style="111" bestFit="1" customWidth="1"/>
    <col min="14601" max="14601" width="15.6640625" style="111" customWidth="1"/>
    <col min="14602" max="14602" width="12.109375" style="111" customWidth="1"/>
    <col min="14603" max="14603" width="10.44140625" style="111" bestFit="1" customWidth="1"/>
    <col min="14604" max="14604" width="9.109375" style="111"/>
    <col min="14605" max="14605" width="90.44140625" style="111" customWidth="1"/>
    <col min="14606" max="14846" width="9.109375" style="111"/>
    <col min="14847" max="14847" width="6" style="111" bestFit="1" customWidth="1"/>
    <col min="14848" max="14848" width="90.6640625" style="111" customWidth="1"/>
    <col min="14849" max="14849" width="4.33203125" style="111" customWidth="1"/>
    <col min="14850" max="14850" width="16.33203125" style="111" bestFit="1" customWidth="1"/>
    <col min="14851" max="14853" width="13.6640625" style="111" customWidth="1"/>
    <col min="14854" max="14854" width="18.6640625" style="111" bestFit="1" customWidth="1"/>
    <col min="14855" max="14855" width="18.44140625" style="111" bestFit="1" customWidth="1"/>
    <col min="14856" max="14856" width="15.5546875" style="111" bestFit="1" customWidth="1"/>
    <col min="14857" max="14857" width="15.6640625" style="111" customWidth="1"/>
    <col min="14858" max="14858" width="12.109375" style="111" customWidth="1"/>
    <col min="14859" max="14859" width="10.44140625" style="111" bestFit="1" customWidth="1"/>
    <col min="14860" max="14860" width="9.109375" style="111"/>
    <col min="14861" max="14861" width="90.44140625" style="111" customWidth="1"/>
    <col min="14862" max="15102" width="9.109375" style="111"/>
    <col min="15103" max="15103" width="6" style="111" bestFit="1" customWidth="1"/>
    <col min="15104" max="15104" width="90.6640625" style="111" customWidth="1"/>
    <col min="15105" max="15105" width="4.33203125" style="111" customWidth="1"/>
    <col min="15106" max="15106" width="16.33203125" style="111" bestFit="1" customWidth="1"/>
    <col min="15107" max="15109" width="13.6640625" style="111" customWidth="1"/>
    <col min="15110" max="15110" width="18.6640625" style="111" bestFit="1" customWidth="1"/>
    <col min="15111" max="15111" width="18.44140625" style="111" bestFit="1" customWidth="1"/>
    <col min="15112" max="15112" width="15.5546875" style="111" bestFit="1" customWidth="1"/>
    <col min="15113" max="15113" width="15.6640625" style="111" customWidth="1"/>
    <col min="15114" max="15114" width="12.109375" style="111" customWidth="1"/>
    <col min="15115" max="15115" width="10.44140625" style="111" bestFit="1" customWidth="1"/>
    <col min="15116" max="15116" width="9.109375" style="111"/>
    <col min="15117" max="15117" width="90.44140625" style="111" customWidth="1"/>
    <col min="15118" max="15358" width="9.109375" style="111"/>
    <col min="15359" max="15359" width="6" style="111" bestFit="1" customWidth="1"/>
    <col min="15360" max="15360" width="90.6640625" style="111" customWidth="1"/>
    <col min="15361" max="15361" width="4.33203125" style="111" customWidth="1"/>
    <col min="15362" max="15362" width="16.33203125" style="111" bestFit="1" customWidth="1"/>
    <col min="15363" max="15365" width="13.6640625" style="111" customWidth="1"/>
    <col min="15366" max="15366" width="18.6640625" style="111" bestFit="1" customWidth="1"/>
    <col min="15367" max="15367" width="18.44140625" style="111" bestFit="1" customWidth="1"/>
    <col min="15368" max="15368" width="15.5546875" style="111" bestFit="1" customWidth="1"/>
    <col min="15369" max="15369" width="15.6640625" style="111" customWidth="1"/>
    <col min="15370" max="15370" width="12.109375" style="111" customWidth="1"/>
    <col min="15371" max="15371" width="10.44140625" style="111" bestFit="1" customWidth="1"/>
    <col min="15372" max="15372" width="9.109375" style="111"/>
    <col min="15373" max="15373" width="90.44140625" style="111" customWidth="1"/>
    <col min="15374" max="15614" width="9.109375" style="111"/>
    <col min="15615" max="15615" width="6" style="111" bestFit="1" customWidth="1"/>
    <col min="15616" max="15616" width="90.6640625" style="111" customWidth="1"/>
    <col min="15617" max="15617" width="4.33203125" style="111" customWidth="1"/>
    <col min="15618" max="15618" width="16.33203125" style="111" bestFit="1" customWidth="1"/>
    <col min="15619" max="15621" width="13.6640625" style="111" customWidth="1"/>
    <col min="15622" max="15622" width="18.6640625" style="111" bestFit="1" customWidth="1"/>
    <col min="15623" max="15623" width="18.44140625" style="111" bestFit="1" customWidth="1"/>
    <col min="15624" max="15624" width="15.5546875" style="111" bestFit="1" customWidth="1"/>
    <col min="15625" max="15625" width="15.6640625" style="111" customWidth="1"/>
    <col min="15626" max="15626" width="12.109375" style="111" customWidth="1"/>
    <col min="15627" max="15627" width="10.44140625" style="111" bestFit="1" customWidth="1"/>
    <col min="15628" max="15628" width="9.109375" style="111"/>
    <col min="15629" max="15629" width="90.44140625" style="111" customWidth="1"/>
    <col min="15630" max="15870" width="9.109375" style="111"/>
    <col min="15871" max="15871" width="6" style="111" bestFit="1" customWidth="1"/>
    <col min="15872" max="15872" width="90.6640625" style="111" customWidth="1"/>
    <col min="15873" max="15873" width="4.33203125" style="111" customWidth="1"/>
    <col min="15874" max="15874" width="16.33203125" style="111" bestFit="1" customWidth="1"/>
    <col min="15875" max="15877" width="13.6640625" style="111" customWidth="1"/>
    <col min="15878" max="15878" width="18.6640625" style="111" bestFit="1" customWidth="1"/>
    <col min="15879" max="15879" width="18.44140625" style="111" bestFit="1" customWidth="1"/>
    <col min="15880" max="15880" width="15.5546875" style="111" bestFit="1" customWidth="1"/>
    <col min="15881" max="15881" width="15.6640625" style="111" customWidth="1"/>
    <col min="15882" max="15882" width="12.109375" style="111" customWidth="1"/>
    <col min="15883" max="15883" width="10.44140625" style="111" bestFit="1" customWidth="1"/>
    <col min="15884" max="15884" width="9.109375" style="111"/>
    <col min="15885" max="15885" width="90.44140625" style="111" customWidth="1"/>
    <col min="15886" max="16126" width="9.109375" style="111"/>
    <col min="16127" max="16127" width="6" style="111" bestFit="1" customWidth="1"/>
    <col min="16128" max="16128" width="90.6640625" style="111" customWidth="1"/>
    <col min="16129" max="16129" width="4.33203125" style="111" customWidth="1"/>
    <col min="16130" max="16130" width="16.33203125" style="111" bestFit="1" customWidth="1"/>
    <col min="16131" max="16133" width="13.6640625" style="111" customWidth="1"/>
    <col min="16134" max="16134" width="18.6640625" style="111" bestFit="1" customWidth="1"/>
    <col min="16135" max="16135" width="18.44140625" style="111" bestFit="1" customWidth="1"/>
    <col min="16136" max="16136" width="15.5546875" style="111" bestFit="1" customWidth="1"/>
    <col min="16137" max="16137" width="15.6640625" style="111" customWidth="1"/>
    <col min="16138" max="16138" width="12.109375" style="111" customWidth="1"/>
    <col min="16139" max="16139" width="10.44140625" style="111" bestFit="1" customWidth="1"/>
    <col min="16140" max="16140" width="9.109375" style="111"/>
    <col min="16141" max="16141" width="90.44140625" style="111" customWidth="1"/>
    <col min="16142" max="16384" width="9.109375" style="111"/>
  </cols>
  <sheetData>
    <row r="1" spans="1:11" ht="31.2" x14ac:dyDescent="0.3">
      <c r="A1" s="1"/>
      <c r="B1" s="2"/>
      <c r="C1" s="2"/>
      <c r="D1" s="3"/>
      <c r="E1" s="3" t="s">
        <v>0</v>
      </c>
      <c r="F1" s="4"/>
      <c r="G1" s="4"/>
      <c r="H1" s="5"/>
      <c r="I1" s="6"/>
    </row>
    <row r="2" spans="1:11" ht="46.8" x14ac:dyDescent="0.3">
      <c r="A2" s="1"/>
      <c r="B2" s="2"/>
      <c r="C2" s="2"/>
      <c r="D2" s="3"/>
      <c r="E2" s="3" t="s">
        <v>1</v>
      </c>
      <c r="F2" s="4"/>
      <c r="G2" s="4"/>
      <c r="H2" s="5"/>
      <c r="I2" s="6"/>
    </row>
    <row r="3" spans="1:11" ht="15.6" x14ac:dyDescent="0.3">
      <c r="A3" s="1"/>
      <c r="B3" s="7" t="s">
        <v>2</v>
      </c>
      <c r="C3" s="2"/>
      <c r="D3" s="3"/>
      <c r="E3" s="3" t="s">
        <v>3</v>
      </c>
      <c r="F3" s="4"/>
      <c r="G3" s="4"/>
      <c r="H3" s="5"/>
      <c r="I3" s="6"/>
    </row>
    <row r="4" spans="1:11" s="113" customFormat="1" x14ac:dyDescent="0.3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10" t="s">
        <v>9</v>
      </c>
      <c r="G4" s="10" t="s">
        <v>10</v>
      </c>
      <c r="H4" s="8" t="s">
        <v>11</v>
      </c>
      <c r="I4" s="8" t="s">
        <v>12</v>
      </c>
      <c r="J4" s="112"/>
    </row>
    <row r="5" spans="1:11" s="114" customFormat="1" ht="13.8" x14ac:dyDescent="0.25">
      <c r="A5" s="11"/>
      <c r="B5" s="12" t="s">
        <v>13</v>
      </c>
      <c r="C5" s="13"/>
      <c r="D5" s="14"/>
      <c r="E5" s="14"/>
      <c r="F5" s="15"/>
      <c r="G5" s="15"/>
      <c r="H5" s="16"/>
      <c r="I5" s="17"/>
      <c r="K5" s="115"/>
    </row>
    <row r="6" spans="1:11" s="116" customFormat="1" ht="12" x14ac:dyDescent="0.2">
      <c r="A6" s="18"/>
      <c r="B6" s="19" t="s">
        <v>14</v>
      </c>
      <c r="C6" s="20"/>
      <c r="D6" s="21"/>
      <c r="E6" s="21"/>
      <c r="F6" s="22"/>
      <c r="G6" s="22"/>
      <c r="H6" s="23"/>
      <c r="I6" s="24"/>
    </row>
    <row r="7" spans="1:11" s="73" customFormat="1" ht="34.200000000000003" x14ac:dyDescent="0.2">
      <c r="A7" s="25">
        <v>1</v>
      </c>
      <c r="B7" s="26" t="s">
        <v>15</v>
      </c>
      <c r="C7" s="27" t="s">
        <v>16</v>
      </c>
      <c r="D7" s="28">
        <f>E7</f>
        <v>1</v>
      </c>
      <c r="E7" s="29">
        <v>1</v>
      </c>
      <c r="F7" s="30">
        <v>0</v>
      </c>
      <c r="G7" s="30">
        <v>0</v>
      </c>
      <c r="H7" s="31">
        <f>F7+G7</f>
        <v>0</v>
      </c>
      <c r="I7" s="32">
        <f>D7*H7</f>
        <v>0</v>
      </c>
    </row>
    <row r="8" spans="1:11" s="73" customFormat="1" ht="11.4" x14ac:dyDescent="0.2">
      <c r="A8" s="25">
        <v>2</v>
      </c>
      <c r="B8" s="33" t="s">
        <v>17</v>
      </c>
      <c r="C8" s="27" t="s">
        <v>16</v>
      </c>
      <c r="D8" s="28">
        <f t="shared" ref="D8:D11" si="0">E8</f>
        <v>1</v>
      </c>
      <c r="E8" s="29">
        <v>1</v>
      </c>
      <c r="F8" s="30">
        <v>0</v>
      </c>
      <c r="G8" s="30">
        <v>0</v>
      </c>
      <c r="H8" s="31">
        <f t="shared" ref="H8:H11" si="1">F8+G8</f>
        <v>0</v>
      </c>
      <c r="I8" s="32">
        <f t="shared" ref="I8:I11" si="2">D8*H8</f>
        <v>0</v>
      </c>
    </row>
    <row r="9" spans="1:11" s="73" customFormat="1" ht="11.4" x14ac:dyDescent="0.2">
      <c r="A9" s="25">
        <v>3</v>
      </c>
      <c r="B9" s="33" t="s">
        <v>107</v>
      </c>
      <c r="C9" s="34" t="s">
        <v>16</v>
      </c>
      <c r="D9" s="28">
        <f t="shared" si="0"/>
        <v>1</v>
      </c>
      <c r="E9" s="29">
        <v>1</v>
      </c>
      <c r="F9" s="30">
        <v>0</v>
      </c>
      <c r="G9" s="30">
        <v>0</v>
      </c>
      <c r="H9" s="31">
        <f t="shared" si="1"/>
        <v>0</v>
      </c>
      <c r="I9" s="32">
        <f t="shared" si="2"/>
        <v>0</v>
      </c>
    </row>
    <row r="10" spans="1:11" s="73" customFormat="1" ht="11.4" x14ac:dyDescent="0.2">
      <c r="A10" s="25">
        <v>4</v>
      </c>
      <c r="B10" s="33" t="s">
        <v>108</v>
      </c>
      <c r="C10" s="34" t="s">
        <v>16</v>
      </c>
      <c r="D10" s="28">
        <f t="shared" si="0"/>
        <v>0</v>
      </c>
      <c r="E10" s="29">
        <v>0</v>
      </c>
      <c r="F10" s="30">
        <v>0</v>
      </c>
      <c r="G10" s="30">
        <v>0</v>
      </c>
      <c r="H10" s="31">
        <f t="shared" si="1"/>
        <v>0</v>
      </c>
      <c r="I10" s="32">
        <f t="shared" si="2"/>
        <v>0</v>
      </c>
    </row>
    <row r="11" spans="1:11" s="73" customFormat="1" ht="11.4" x14ac:dyDescent="0.2">
      <c r="A11" s="25">
        <v>5</v>
      </c>
      <c r="B11" s="33" t="s">
        <v>109</v>
      </c>
      <c r="C11" s="34" t="s">
        <v>16</v>
      </c>
      <c r="D11" s="28">
        <f t="shared" si="0"/>
        <v>0</v>
      </c>
      <c r="E11" s="29">
        <v>0</v>
      </c>
      <c r="F11" s="30">
        <v>0</v>
      </c>
      <c r="G11" s="30">
        <v>0</v>
      </c>
      <c r="H11" s="31">
        <f t="shared" si="1"/>
        <v>0</v>
      </c>
      <c r="I11" s="32">
        <f t="shared" si="2"/>
        <v>0</v>
      </c>
    </row>
    <row r="12" spans="1:11" s="73" customFormat="1" ht="11.4" x14ac:dyDescent="0.2">
      <c r="A12" s="35"/>
      <c r="B12" s="36"/>
      <c r="C12" s="37"/>
      <c r="D12" s="38"/>
      <c r="E12" s="39"/>
      <c r="F12" s="40"/>
      <c r="G12" s="40"/>
      <c r="H12" s="41"/>
      <c r="I12" s="42"/>
    </row>
    <row r="13" spans="1:11" s="117" customFormat="1" ht="12" x14ac:dyDescent="0.2">
      <c r="A13" s="43"/>
      <c r="B13" s="44" t="s">
        <v>18</v>
      </c>
      <c r="C13" s="45"/>
      <c r="D13" s="46"/>
      <c r="E13" s="46"/>
      <c r="F13" s="47"/>
      <c r="G13" s="47"/>
      <c r="H13" s="48"/>
      <c r="I13" s="49"/>
    </row>
    <row r="14" spans="1:11" s="117" customFormat="1" x14ac:dyDescent="0.2">
      <c r="A14" s="50">
        <v>6</v>
      </c>
      <c r="B14" s="33" t="s">
        <v>19</v>
      </c>
      <c r="C14" s="27" t="s">
        <v>20</v>
      </c>
      <c r="D14" s="28">
        <f t="shared" ref="D14:D28" si="3">E14</f>
        <v>387</v>
      </c>
      <c r="E14" s="29">
        <v>387</v>
      </c>
      <c r="F14" s="30">
        <v>0</v>
      </c>
      <c r="G14" s="30">
        <v>0</v>
      </c>
      <c r="H14" s="31">
        <f t="shared" ref="H14:H28" si="4">F14+G14</f>
        <v>0</v>
      </c>
      <c r="I14" s="32">
        <f t="shared" ref="I14:I28" si="5">D14*H14</f>
        <v>0</v>
      </c>
    </row>
    <row r="15" spans="1:11" s="117" customFormat="1" x14ac:dyDescent="0.2">
      <c r="A15" s="50">
        <v>7</v>
      </c>
      <c r="B15" s="51" t="s">
        <v>21</v>
      </c>
      <c r="C15" s="27" t="s">
        <v>20</v>
      </c>
      <c r="D15" s="28">
        <f t="shared" si="3"/>
        <v>18</v>
      </c>
      <c r="E15" s="29">
        <v>18</v>
      </c>
      <c r="F15" s="30">
        <v>0</v>
      </c>
      <c r="G15" s="30">
        <v>0</v>
      </c>
      <c r="H15" s="31">
        <f t="shared" si="4"/>
        <v>0</v>
      </c>
      <c r="I15" s="32">
        <f t="shared" si="5"/>
        <v>0</v>
      </c>
    </row>
    <row r="16" spans="1:11" s="52" customFormat="1" x14ac:dyDescent="0.2">
      <c r="A16" s="50">
        <v>8</v>
      </c>
      <c r="B16" s="51" t="s">
        <v>22</v>
      </c>
      <c r="C16" s="27" t="s">
        <v>20</v>
      </c>
      <c r="D16" s="28">
        <f t="shared" si="3"/>
        <v>44</v>
      </c>
      <c r="E16" s="29">
        <v>44</v>
      </c>
      <c r="F16" s="30">
        <v>0</v>
      </c>
      <c r="G16" s="30">
        <v>0</v>
      </c>
      <c r="H16" s="31">
        <f t="shared" si="4"/>
        <v>0</v>
      </c>
      <c r="I16" s="32">
        <f t="shared" si="5"/>
        <v>0</v>
      </c>
    </row>
    <row r="17" spans="1:11" s="52" customFormat="1" x14ac:dyDescent="0.2">
      <c r="A17" s="50">
        <v>9</v>
      </c>
      <c r="B17" s="51" t="s">
        <v>23</v>
      </c>
      <c r="C17" s="27" t="s">
        <v>20</v>
      </c>
      <c r="D17" s="28">
        <f t="shared" si="3"/>
        <v>44</v>
      </c>
      <c r="E17" s="29">
        <v>44</v>
      </c>
      <c r="F17" s="30">
        <v>0</v>
      </c>
      <c r="G17" s="30">
        <v>0</v>
      </c>
      <c r="H17" s="31">
        <f t="shared" si="4"/>
        <v>0</v>
      </c>
      <c r="I17" s="32">
        <f t="shared" si="5"/>
        <v>0</v>
      </c>
    </row>
    <row r="18" spans="1:11" s="52" customFormat="1" x14ac:dyDescent="0.2">
      <c r="A18" s="50">
        <v>10</v>
      </c>
      <c r="B18" s="51" t="s">
        <v>24</v>
      </c>
      <c r="C18" s="27" t="s">
        <v>20</v>
      </c>
      <c r="D18" s="28">
        <f t="shared" si="3"/>
        <v>133</v>
      </c>
      <c r="E18" s="29">
        <v>133</v>
      </c>
      <c r="F18" s="30">
        <v>0</v>
      </c>
      <c r="G18" s="30">
        <v>0</v>
      </c>
      <c r="H18" s="31">
        <f t="shared" si="4"/>
        <v>0</v>
      </c>
      <c r="I18" s="32">
        <f t="shared" si="5"/>
        <v>0</v>
      </c>
    </row>
    <row r="19" spans="1:11" s="52" customFormat="1" x14ac:dyDescent="0.2">
      <c r="A19" s="50">
        <v>11</v>
      </c>
      <c r="B19" s="51" t="s">
        <v>25</v>
      </c>
      <c r="C19" s="27" t="s">
        <v>20</v>
      </c>
      <c r="D19" s="28">
        <f t="shared" si="3"/>
        <v>495</v>
      </c>
      <c r="E19" s="29">
        <v>495</v>
      </c>
      <c r="F19" s="30">
        <v>0</v>
      </c>
      <c r="G19" s="30">
        <v>0</v>
      </c>
      <c r="H19" s="31">
        <f>F19+G19</f>
        <v>0</v>
      </c>
      <c r="I19" s="32">
        <f t="shared" si="5"/>
        <v>0</v>
      </c>
    </row>
    <row r="20" spans="1:11" s="52" customFormat="1" x14ac:dyDescent="0.2">
      <c r="A20" s="50">
        <v>12</v>
      </c>
      <c r="B20" s="51" t="s">
        <v>26</v>
      </c>
      <c r="C20" s="27" t="s">
        <v>20</v>
      </c>
      <c r="D20" s="28">
        <f t="shared" si="3"/>
        <v>220</v>
      </c>
      <c r="E20" s="29">
        <v>220</v>
      </c>
      <c r="F20" s="30">
        <v>0</v>
      </c>
      <c r="G20" s="30">
        <v>0</v>
      </c>
      <c r="H20" s="31">
        <f>F20+G20</f>
        <v>0</v>
      </c>
      <c r="I20" s="32">
        <f t="shared" si="5"/>
        <v>0</v>
      </c>
    </row>
    <row r="21" spans="1:11" s="52" customFormat="1" ht="13.8" x14ac:dyDescent="0.2">
      <c r="A21" s="50">
        <v>13</v>
      </c>
      <c r="B21" s="51" t="s">
        <v>27</v>
      </c>
      <c r="C21" s="27" t="s">
        <v>20</v>
      </c>
      <c r="D21" s="28">
        <f t="shared" si="3"/>
        <v>30</v>
      </c>
      <c r="E21" s="29">
        <v>30</v>
      </c>
      <c r="F21" s="30">
        <v>0</v>
      </c>
      <c r="G21" s="30">
        <v>0</v>
      </c>
      <c r="H21" s="31">
        <f t="shared" si="4"/>
        <v>0</v>
      </c>
      <c r="I21" s="32">
        <f t="shared" si="5"/>
        <v>0</v>
      </c>
    </row>
    <row r="22" spans="1:11" s="52" customFormat="1" x14ac:dyDescent="0.2">
      <c r="A22" s="50">
        <v>14</v>
      </c>
      <c r="B22" s="51" t="s">
        <v>28</v>
      </c>
      <c r="C22" s="27" t="s">
        <v>20</v>
      </c>
      <c r="D22" s="28">
        <f t="shared" si="3"/>
        <v>114</v>
      </c>
      <c r="E22" s="29">
        <v>114</v>
      </c>
      <c r="F22" s="30">
        <v>0</v>
      </c>
      <c r="G22" s="30">
        <v>0</v>
      </c>
      <c r="H22" s="31">
        <f t="shared" si="4"/>
        <v>0</v>
      </c>
      <c r="I22" s="32">
        <f t="shared" si="5"/>
        <v>0</v>
      </c>
    </row>
    <row r="23" spans="1:11" s="52" customFormat="1" ht="11.4" x14ac:dyDescent="0.2">
      <c r="A23" s="50">
        <v>15</v>
      </c>
      <c r="B23" s="51" t="s">
        <v>29</v>
      </c>
      <c r="C23" s="27" t="s">
        <v>20</v>
      </c>
      <c r="D23" s="28">
        <f t="shared" si="3"/>
        <v>60</v>
      </c>
      <c r="E23" s="29">
        <v>60</v>
      </c>
      <c r="F23" s="30">
        <v>0</v>
      </c>
      <c r="G23" s="30">
        <v>0</v>
      </c>
      <c r="H23" s="31">
        <f>F23+G23</f>
        <v>0</v>
      </c>
      <c r="I23" s="32">
        <f t="shared" si="5"/>
        <v>0</v>
      </c>
    </row>
    <row r="24" spans="1:11" s="52" customFormat="1" ht="11.4" x14ac:dyDescent="0.2">
      <c r="A24" s="50">
        <v>16</v>
      </c>
      <c r="B24" s="51" t="s">
        <v>30</v>
      </c>
      <c r="C24" s="27" t="s">
        <v>20</v>
      </c>
      <c r="D24" s="28">
        <f t="shared" si="3"/>
        <v>60</v>
      </c>
      <c r="E24" s="29">
        <v>60</v>
      </c>
      <c r="F24" s="30">
        <v>0</v>
      </c>
      <c r="G24" s="30">
        <v>0</v>
      </c>
      <c r="H24" s="31">
        <f>F24+G24</f>
        <v>0</v>
      </c>
      <c r="I24" s="32">
        <f t="shared" si="5"/>
        <v>0</v>
      </c>
    </row>
    <row r="25" spans="1:11" s="52" customFormat="1" ht="12" x14ac:dyDescent="0.2">
      <c r="A25" s="50">
        <v>17</v>
      </c>
      <c r="B25" s="51" t="s">
        <v>31</v>
      </c>
      <c r="C25" s="27" t="s">
        <v>16</v>
      </c>
      <c r="D25" s="28">
        <f t="shared" si="3"/>
        <v>90</v>
      </c>
      <c r="E25" s="29">
        <v>90</v>
      </c>
      <c r="F25" s="30">
        <v>0</v>
      </c>
      <c r="G25" s="30">
        <v>0</v>
      </c>
      <c r="H25" s="31">
        <f>F25+G25</f>
        <v>0</v>
      </c>
      <c r="I25" s="32">
        <f t="shared" si="5"/>
        <v>0</v>
      </c>
    </row>
    <row r="26" spans="1:11" s="52" customFormat="1" ht="11.4" x14ac:dyDescent="0.2">
      <c r="A26" s="50">
        <v>18</v>
      </c>
      <c r="B26" s="51" t="s">
        <v>32</v>
      </c>
      <c r="C26" s="27" t="s">
        <v>16</v>
      </c>
      <c r="D26" s="28">
        <f t="shared" si="3"/>
        <v>90</v>
      </c>
      <c r="E26" s="29">
        <v>90</v>
      </c>
      <c r="F26" s="30">
        <v>0</v>
      </c>
      <c r="G26" s="30">
        <v>0</v>
      </c>
      <c r="H26" s="31">
        <f>F26+G26</f>
        <v>0</v>
      </c>
      <c r="I26" s="32">
        <f t="shared" si="5"/>
        <v>0</v>
      </c>
    </row>
    <row r="27" spans="1:11" s="117" customFormat="1" ht="11.4" x14ac:dyDescent="0.2">
      <c r="A27" s="50">
        <v>19</v>
      </c>
      <c r="B27" s="51" t="s">
        <v>33</v>
      </c>
      <c r="C27" s="27" t="s">
        <v>16</v>
      </c>
      <c r="D27" s="28">
        <f t="shared" si="3"/>
        <v>250</v>
      </c>
      <c r="E27" s="29">
        <v>250</v>
      </c>
      <c r="F27" s="30">
        <v>0</v>
      </c>
      <c r="G27" s="30">
        <v>0</v>
      </c>
      <c r="H27" s="31">
        <f t="shared" si="4"/>
        <v>0</v>
      </c>
      <c r="I27" s="32">
        <f t="shared" si="5"/>
        <v>0</v>
      </c>
    </row>
    <row r="28" spans="1:11" s="52" customFormat="1" ht="11.4" x14ac:dyDescent="0.2">
      <c r="A28" s="50">
        <v>20</v>
      </c>
      <c r="B28" s="51" t="s">
        <v>34</v>
      </c>
      <c r="C28" s="27" t="s">
        <v>35</v>
      </c>
      <c r="D28" s="28">
        <f t="shared" si="3"/>
        <v>1</v>
      </c>
      <c r="E28" s="29">
        <v>1</v>
      </c>
      <c r="F28" s="30">
        <v>0</v>
      </c>
      <c r="G28" s="30">
        <v>0</v>
      </c>
      <c r="H28" s="31">
        <f t="shared" si="4"/>
        <v>0</v>
      </c>
      <c r="I28" s="32">
        <f t="shared" si="5"/>
        <v>0</v>
      </c>
      <c r="K28" s="118"/>
    </row>
    <row r="29" spans="1:11" s="52" customFormat="1" ht="11.4" x14ac:dyDescent="0.2">
      <c r="A29" s="53"/>
      <c r="B29" s="54"/>
      <c r="C29" s="37"/>
      <c r="D29" s="38"/>
      <c r="E29" s="55"/>
      <c r="F29" s="40"/>
      <c r="G29" s="40"/>
      <c r="H29" s="41"/>
      <c r="I29" s="42"/>
      <c r="K29" s="118"/>
    </row>
    <row r="30" spans="1:11" s="52" customFormat="1" ht="12" x14ac:dyDescent="0.2">
      <c r="A30" s="53"/>
      <c r="B30" s="44" t="s">
        <v>36</v>
      </c>
      <c r="C30" s="56"/>
      <c r="D30" s="39"/>
      <c r="E30" s="55"/>
      <c r="F30" s="40"/>
      <c r="G30" s="40"/>
      <c r="H30" s="41"/>
      <c r="I30" s="57"/>
      <c r="K30" s="118"/>
    </row>
    <row r="31" spans="1:11" s="117" customFormat="1" ht="11.4" x14ac:dyDescent="0.2">
      <c r="A31" s="58">
        <v>21</v>
      </c>
      <c r="B31" s="51" t="s">
        <v>37</v>
      </c>
      <c r="C31" s="27" t="s">
        <v>16</v>
      </c>
      <c r="D31" s="28">
        <f t="shared" ref="D31:D39" si="6">E31</f>
        <v>12</v>
      </c>
      <c r="E31" s="59">
        <v>12</v>
      </c>
      <c r="F31" s="60">
        <v>0</v>
      </c>
      <c r="G31" s="60">
        <v>0</v>
      </c>
      <c r="H31" s="61">
        <f>F31+G31</f>
        <v>0</v>
      </c>
      <c r="I31" s="32">
        <f t="shared" ref="I31:I39" si="7">D31*H31</f>
        <v>0</v>
      </c>
    </row>
    <row r="32" spans="1:11" s="117" customFormat="1" ht="11.4" x14ac:dyDescent="0.2">
      <c r="A32" s="58">
        <v>22</v>
      </c>
      <c r="B32" s="51" t="s">
        <v>38</v>
      </c>
      <c r="C32" s="27" t="s">
        <v>16</v>
      </c>
      <c r="D32" s="28">
        <f t="shared" si="6"/>
        <v>6</v>
      </c>
      <c r="E32" s="29">
        <v>6</v>
      </c>
      <c r="F32" s="60">
        <v>0</v>
      </c>
      <c r="G32" s="60">
        <v>0</v>
      </c>
      <c r="H32" s="31">
        <f t="shared" ref="H32:H39" si="8">F32+G32</f>
        <v>0</v>
      </c>
      <c r="I32" s="32">
        <f t="shared" si="7"/>
        <v>0</v>
      </c>
    </row>
    <row r="33" spans="1:9" s="117" customFormat="1" ht="11.4" x14ac:dyDescent="0.2">
      <c r="A33" s="58">
        <v>23</v>
      </c>
      <c r="B33" s="51" t="s">
        <v>39</v>
      </c>
      <c r="C33" s="27" t="s">
        <v>16</v>
      </c>
      <c r="D33" s="28">
        <f t="shared" si="6"/>
        <v>24</v>
      </c>
      <c r="E33" s="29">
        <v>24</v>
      </c>
      <c r="F33" s="60">
        <v>0</v>
      </c>
      <c r="G33" s="60">
        <v>0</v>
      </c>
      <c r="H33" s="31">
        <f t="shared" si="8"/>
        <v>0</v>
      </c>
      <c r="I33" s="32">
        <f t="shared" si="7"/>
        <v>0</v>
      </c>
    </row>
    <row r="34" spans="1:9" s="117" customFormat="1" ht="11.4" x14ac:dyDescent="0.2">
      <c r="A34" s="58">
        <v>24</v>
      </c>
      <c r="B34" s="51" t="s">
        <v>40</v>
      </c>
      <c r="C34" s="27" t="s">
        <v>16</v>
      </c>
      <c r="D34" s="28">
        <f t="shared" si="6"/>
        <v>3</v>
      </c>
      <c r="E34" s="29">
        <v>3</v>
      </c>
      <c r="F34" s="60">
        <v>0</v>
      </c>
      <c r="G34" s="60">
        <v>0</v>
      </c>
      <c r="H34" s="31">
        <f t="shared" si="8"/>
        <v>0</v>
      </c>
      <c r="I34" s="32">
        <f t="shared" si="7"/>
        <v>0</v>
      </c>
    </row>
    <row r="35" spans="1:9" s="117" customFormat="1" ht="11.4" x14ac:dyDescent="0.2">
      <c r="A35" s="58">
        <v>25</v>
      </c>
      <c r="B35" s="51" t="s">
        <v>41</v>
      </c>
      <c r="C35" s="27" t="s">
        <v>16</v>
      </c>
      <c r="D35" s="28">
        <f t="shared" si="6"/>
        <v>12</v>
      </c>
      <c r="E35" s="29">
        <v>12</v>
      </c>
      <c r="F35" s="60">
        <v>0</v>
      </c>
      <c r="G35" s="60">
        <v>0</v>
      </c>
      <c r="H35" s="31">
        <f t="shared" si="8"/>
        <v>0</v>
      </c>
      <c r="I35" s="32">
        <f t="shared" si="7"/>
        <v>0</v>
      </c>
    </row>
    <row r="36" spans="1:9" s="117" customFormat="1" ht="11.4" x14ac:dyDescent="0.2">
      <c r="A36" s="58">
        <v>26</v>
      </c>
      <c r="B36" s="51" t="s">
        <v>42</v>
      </c>
      <c r="C36" s="27" t="s">
        <v>16</v>
      </c>
      <c r="D36" s="28">
        <f t="shared" si="6"/>
        <v>4</v>
      </c>
      <c r="E36" s="29">
        <v>4</v>
      </c>
      <c r="F36" s="60">
        <v>0</v>
      </c>
      <c r="G36" s="60">
        <v>0</v>
      </c>
      <c r="H36" s="31">
        <f t="shared" si="8"/>
        <v>0</v>
      </c>
      <c r="I36" s="32">
        <f t="shared" si="7"/>
        <v>0</v>
      </c>
    </row>
    <row r="37" spans="1:9" s="117" customFormat="1" ht="11.4" x14ac:dyDescent="0.2">
      <c r="A37" s="58">
        <v>27</v>
      </c>
      <c r="B37" s="51" t="s">
        <v>43</v>
      </c>
      <c r="C37" s="27" t="s">
        <v>16</v>
      </c>
      <c r="D37" s="28">
        <f t="shared" si="6"/>
        <v>58</v>
      </c>
      <c r="E37" s="29">
        <v>58</v>
      </c>
      <c r="F37" s="60">
        <v>0</v>
      </c>
      <c r="G37" s="60">
        <v>0</v>
      </c>
      <c r="H37" s="31">
        <f t="shared" si="8"/>
        <v>0</v>
      </c>
      <c r="I37" s="32">
        <f t="shared" si="7"/>
        <v>0</v>
      </c>
    </row>
    <row r="38" spans="1:9" s="117" customFormat="1" ht="11.4" x14ac:dyDescent="0.2">
      <c r="A38" s="58">
        <v>28</v>
      </c>
      <c r="B38" s="51" t="s">
        <v>44</v>
      </c>
      <c r="C38" s="27" t="s">
        <v>16</v>
      </c>
      <c r="D38" s="28">
        <f t="shared" si="6"/>
        <v>12</v>
      </c>
      <c r="E38" s="29">
        <v>12</v>
      </c>
      <c r="F38" s="60">
        <v>0</v>
      </c>
      <c r="G38" s="60">
        <v>0</v>
      </c>
      <c r="H38" s="31">
        <f t="shared" si="8"/>
        <v>0</v>
      </c>
      <c r="I38" s="32">
        <f t="shared" si="7"/>
        <v>0</v>
      </c>
    </row>
    <row r="39" spans="1:9" s="117" customFormat="1" ht="11.4" x14ac:dyDescent="0.2">
      <c r="A39" s="58">
        <v>29</v>
      </c>
      <c r="B39" s="51" t="s">
        <v>45</v>
      </c>
      <c r="C39" s="27" t="s">
        <v>16</v>
      </c>
      <c r="D39" s="28">
        <f t="shared" si="6"/>
        <v>6</v>
      </c>
      <c r="E39" s="29">
        <v>6</v>
      </c>
      <c r="F39" s="60">
        <v>0</v>
      </c>
      <c r="G39" s="60">
        <v>0</v>
      </c>
      <c r="H39" s="31">
        <f t="shared" si="8"/>
        <v>0</v>
      </c>
      <c r="I39" s="32">
        <f t="shared" si="7"/>
        <v>0</v>
      </c>
    </row>
    <row r="40" spans="1:9" s="117" customFormat="1" ht="11.4" x14ac:dyDescent="0.2">
      <c r="A40" s="53"/>
      <c r="B40" s="54"/>
      <c r="C40" s="37"/>
      <c r="D40" s="38"/>
      <c r="E40" s="55"/>
      <c r="F40" s="40"/>
      <c r="G40" s="40"/>
      <c r="H40" s="41"/>
      <c r="I40" s="42"/>
    </row>
    <row r="41" spans="1:9" s="117" customFormat="1" ht="12" x14ac:dyDescent="0.2">
      <c r="A41" s="53"/>
      <c r="B41" s="44" t="s">
        <v>46</v>
      </c>
      <c r="C41" s="62"/>
      <c r="D41" s="46"/>
      <c r="E41" s="55"/>
      <c r="F41" s="40"/>
      <c r="G41" s="40"/>
      <c r="H41" s="41"/>
      <c r="I41" s="57"/>
    </row>
    <row r="42" spans="1:9" s="117" customFormat="1" ht="12" x14ac:dyDescent="0.2">
      <c r="A42" s="58">
        <v>30</v>
      </c>
      <c r="B42" s="51" t="s">
        <v>47</v>
      </c>
      <c r="C42" s="27" t="s">
        <v>16</v>
      </c>
      <c r="D42" s="28">
        <f t="shared" ref="D42" si="9">E42</f>
        <v>2</v>
      </c>
      <c r="E42" s="59">
        <v>2</v>
      </c>
      <c r="F42" s="60">
        <v>0</v>
      </c>
      <c r="G42" s="60">
        <v>0</v>
      </c>
      <c r="H42" s="61">
        <f>F42+G42</f>
        <v>0</v>
      </c>
      <c r="I42" s="32">
        <f>D42*H42</f>
        <v>0</v>
      </c>
    </row>
    <row r="43" spans="1:9" s="119" customFormat="1" ht="11.4" x14ac:dyDescent="0.2">
      <c r="A43" s="35"/>
      <c r="B43" s="36"/>
      <c r="C43" s="37"/>
      <c r="D43" s="38"/>
      <c r="E43" s="38"/>
      <c r="F43" s="63"/>
      <c r="G43" s="63"/>
      <c r="H43" s="64"/>
      <c r="I43" s="42"/>
    </row>
    <row r="44" spans="1:9" s="119" customFormat="1" ht="12" x14ac:dyDescent="0.2">
      <c r="A44" s="65"/>
      <c r="B44" s="44" t="s">
        <v>48</v>
      </c>
      <c r="C44" s="56"/>
      <c r="D44" s="46"/>
      <c r="E44" s="46"/>
      <c r="F44" s="47"/>
      <c r="G44" s="47"/>
      <c r="H44" s="48"/>
      <c r="I44" s="49"/>
    </row>
    <row r="45" spans="1:9" s="73" customFormat="1" ht="11.4" x14ac:dyDescent="0.2">
      <c r="A45" s="50">
        <v>31</v>
      </c>
      <c r="B45" s="51" t="s">
        <v>49</v>
      </c>
      <c r="C45" s="37" t="s">
        <v>20</v>
      </c>
      <c r="D45" s="28">
        <f t="shared" ref="D45:D55" si="10">E45</f>
        <v>95</v>
      </c>
      <c r="E45" s="29">
        <v>95</v>
      </c>
      <c r="F45" s="30">
        <v>0</v>
      </c>
      <c r="G45" s="30">
        <v>0</v>
      </c>
      <c r="H45" s="31">
        <f t="shared" ref="H45:H52" si="11">F45+G45</f>
        <v>0</v>
      </c>
      <c r="I45" s="32">
        <f t="shared" ref="I45:I55" si="12">D45*H45</f>
        <v>0</v>
      </c>
    </row>
    <row r="46" spans="1:9" s="73" customFormat="1" ht="13.8" x14ac:dyDescent="0.2">
      <c r="A46" s="50">
        <v>32</v>
      </c>
      <c r="B46" s="51" t="s">
        <v>50</v>
      </c>
      <c r="C46" s="37" t="s">
        <v>20</v>
      </c>
      <c r="D46" s="28">
        <f t="shared" si="10"/>
        <v>50</v>
      </c>
      <c r="E46" s="29">
        <v>50</v>
      </c>
      <c r="F46" s="30">
        <v>0</v>
      </c>
      <c r="G46" s="30">
        <v>0</v>
      </c>
      <c r="H46" s="31">
        <f t="shared" si="11"/>
        <v>0</v>
      </c>
      <c r="I46" s="32">
        <f t="shared" si="12"/>
        <v>0</v>
      </c>
    </row>
    <row r="47" spans="1:9" s="73" customFormat="1" ht="11.4" x14ac:dyDescent="0.2">
      <c r="A47" s="50">
        <v>33</v>
      </c>
      <c r="B47" s="51" t="s">
        <v>51</v>
      </c>
      <c r="C47" s="37" t="s">
        <v>16</v>
      </c>
      <c r="D47" s="28">
        <f t="shared" si="10"/>
        <v>64</v>
      </c>
      <c r="E47" s="29">
        <v>64</v>
      </c>
      <c r="F47" s="30">
        <v>0</v>
      </c>
      <c r="G47" s="30">
        <v>0</v>
      </c>
      <c r="H47" s="31">
        <f t="shared" si="11"/>
        <v>0</v>
      </c>
      <c r="I47" s="32">
        <f t="shared" si="12"/>
        <v>0</v>
      </c>
    </row>
    <row r="48" spans="1:9" s="73" customFormat="1" ht="11.4" x14ac:dyDescent="0.2">
      <c r="A48" s="50">
        <v>34</v>
      </c>
      <c r="B48" s="51" t="s">
        <v>52</v>
      </c>
      <c r="C48" s="37" t="s">
        <v>16</v>
      </c>
      <c r="D48" s="28">
        <f t="shared" si="10"/>
        <v>140</v>
      </c>
      <c r="E48" s="29">
        <v>140</v>
      </c>
      <c r="F48" s="30">
        <v>0</v>
      </c>
      <c r="G48" s="30">
        <v>0</v>
      </c>
      <c r="H48" s="31">
        <f t="shared" si="11"/>
        <v>0</v>
      </c>
      <c r="I48" s="32">
        <f t="shared" si="12"/>
        <v>0</v>
      </c>
    </row>
    <row r="49" spans="1:14" s="73" customFormat="1" ht="11.4" x14ac:dyDescent="0.2">
      <c r="A49" s="50">
        <v>35</v>
      </c>
      <c r="B49" s="51" t="s">
        <v>53</v>
      </c>
      <c r="C49" s="37" t="s">
        <v>16</v>
      </c>
      <c r="D49" s="28">
        <f t="shared" si="10"/>
        <v>8</v>
      </c>
      <c r="E49" s="29">
        <v>8</v>
      </c>
      <c r="F49" s="30">
        <v>0</v>
      </c>
      <c r="G49" s="30">
        <v>0</v>
      </c>
      <c r="H49" s="31">
        <f t="shared" si="11"/>
        <v>0</v>
      </c>
      <c r="I49" s="32">
        <f t="shared" si="12"/>
        <v>0</v>
      </c>
    </row>
    <row r="50" spans="1:14" s="73" customFormat="1" ht="11.4" x14ac:dyDescent="0.2">
      <c r="A50" s="50">
        <v>36</v>
      </c>
      <c r="B50" s="51" t="s">
        <v>54</v>
      </c>
      <c r="C50" s="37" t="s">
        <v>16</v>
      </c>
      <c r="D50" s="28">
        <f t="shared" si="10"/>
        <v>140</v>
      </c>
      <c r="E50" s="29">
        <v>140</v>
      </c>
      <c r="F50" s="30">
        <v>0</v>
      </c>
      <c r="G50" s="30">
        <v>0</v>
      </c>
      <c r="H50" s="31">
        <f t="shared" si="11"/>
        <v>0</v>
      </c>
      <c r="I50" s="32">
        <f t="shared" si="12"/>
        <v>0</v>
      </c>
    </row>
    <row r="51" spans="1:14" s="73" customFormat="1" ht="11.4" x14ac:dyDescent="0.2">
      <c r="A51" s="50">
        <v>37</v>
      </c>
      <c r="B51" s="51" t="s">
        <v>55</v>
      </c>
      <c r="C51" s="37" t="s">
        <v>20</v>
      </c>
      <c r="D51" s="28">
        <f t="shared" si="10"/>
        <v>166</v>
      </c>
      <c r="E51" s="29">
        <v>166</v>
      </c>
      <c r="F51" s="30">
        <v>0</v>
      </c>
      <c r="G51" s="30">
        <v>0</v>
      </c>
      <c r="H51" s="31">
        <f t="shared" si="11"/>
        <v>0</v>
      </c>
      <c r="I51" s="32">
        <f t="shared" si="12"/>
        <v>0</v>
      </c>
    </row>
    <row r="52" spans="1:14" s="73" customFormat="1" ht="11.4" x14ac:dyDescent="0.2">
      <c r="A52" s="50">
        <v>38</v>
      </c>
      <c r="B52" s="51" t="s">
        <v>56</v>
      </c>
      <c r="C52" s="37" t="s">
        <v>20</v>
      </c>
      <c r="D52" s="28">
        <f t="shared" si="10"/>
        <v>15</v>
      </c>
      <c r="E52" s="29">
        <v>15</v>
      </c>
      <c r="F52" s="30">
        <v>0</v>
      </c>
      <c r="G52" s="30">
        <v>0</v>
      </c>
      <c r="H52" s="31">
        <f t="shared" si="11"/>
        <v>0</v>
      </c>
      <c r="I52" s="32">
        <f t="shared" si="12"/>
        <v>0</v>
      </c>
    </row>
    <row r="53" spans="1:14" s="120" customFormat="1" ht="11.4" x14ac:dyDescent="0.2">
      <c r="A53" s="50">
        <v>39</v>
      </c>
      <c r="B53" s="51" t="s">
        <v>57</v>
      </c>
      <c r="C53" s="37" t="s">
        <v>20</v>
      </c>
      <c r="D53" s="28">
        <f t="shared" si="10"/>
        <v>70</v>
      </c>
      <c r="E53" s="29">
        <v>70</v>
      </c>
      <c r="F53" s="30">
        <v>0</v>
      </c>
      <c r="G53" s="30">
        <v>0</v>
      </c>
      <c r="H53" s="31">
        <f>F53+G53</f>
        <v>0</v>
      </c>
      <c r="I53" s="32">
        <f t="shared" si="12"/>
        <v>0</v>
      </c>
    </row>
    <row r="54" spans="1:14" s="120" customFormat="1" ht="11.4" x14ac:dyDescent="0.2">
      <c r="A54" s="50">
        <v>40</v>
      </c>
      <c r="B54" s="51" t="s">
        <v>58</v>
      </c>
      <c r="C54" s="37" t="s">
        <v>20</v>
      </c>
      <c r="D54" s="28">
        <f t="shared" si="10"/>
        <v>270</v>
      </c>
      <c r="E54" s="29">
        <v>270</v>
      </c>
      <c r="F54" s="30">
        <v>0</v>
      </c>
      <c r="G54" s="30">
        <v>0</v>
      </c>
      <c r="H54" s="31">
        <f>F54+G54</f>
        <v>0</v>
      </c>
      <c r="I54" s="32">
        <f t="shared" si="12"/>
        <v>0</v>
      </c>
    </row>
    <row r="55" spans="1:14" s="120" customFormat="1" ht="11.4" x14ac:dyDescent="0.2">
      <c r="A55" s="50">
        <v>41</v>
      </c>
      <c r="B55" s="51" t="s">
        <v>59</v>
      </c>
      <c r="C55" s="37" t="s">
        <v>20</v>
      </c>
      <c r="D55" s="28">
        <f t="shared" si="10"/>
        <v>15</v>
      </c>
      <c r="E55" s="29">
        <v>15</v>
      </c>
      <c r="F55" s="30">
        <v>0</v>
      </c>
      <c r="G55" s="30">
        <v>0</v>
      </c>
      <c r="H55" s="31">
        <f>F55+G55</f>
        <v>0</v>
      </c>
      <c r="I55" s="32">
        <f t="shared" si="12"/>
        <v>0</v>
      </c>
    </row>
    <row r="56" spans="1:14" s="73" customFormat="1" ht="11.4" x14ac:dyDescent="0.2">
      <c r="A56" s="35"/>
      <c r="B56" s="36"/>
      <c r="C56" s="37"/>
      <c r="D56" s="38"/>
      <c r="E56" s="38"/>
      <c r="F56" s="63"/>
      <c r="G56" s="63"/>
      <c r="H56" s="64"/>
      <c r="I56" s="42"/>
    </row>
    <row r="57" spans="1:14" s="73" customFormat="1" ht="12" x14ac:dyDescent="0.2">
      <c r="A57" s="65"/>
      <c r="B57" s="44" t="s">
        <v>60</v>
      </c>
      <c r="C57" s="62"/>
      <c r="D57" s="46"/>
      <c r="E57" s="46"/>
      <c r="F57" s="47"/>
      <c r="G57" s="47"/>
      <c r="H57" s="48"/>
      <c r="I57" s="49"/>
    </row>
    <row r="58" spans="1:14" s="73" customFormat="1" x14ac:dyDescent="0.3">
      <c r="A58" s="50">
        <v>42</v>
      </c>
      <c r="B58" s="33" t="s">
        <v>61</v>
      </c>
      <c r="C58" s="27" t="s">
        <v>16</v>
      </c>
      <c r="D58" s="28">
        <f t="shared" ref="D58:D68" si="13">E58</f>
        <v>6</v>
      </c>
      <c r="E58" s="29">
        <v>6</v>
      </c>
      <c r="F58" s="30">
        <v>0</v>
      </c>
      <c r="G58" s="30">
        <v>0</v>
      </c>
      <c r="H58" s="31">
        <f t="shared" ref="H58:H68" si="14">F58+G58</f>
        <v>0</v>
      </c>
      <c r="I58" s="32">
        <f t="shared" ref="I58:I68" si="15">D58*H58</f>
        <v>0</v>
      </c>
      <c r="K58" s="121"/>
      <c r="L58" s="121"/>
      <c r="M58" s="121"/>
      <c r="N58" s="121"/>
    </row>
    <row r="59" spans="1:14" s="73" customFormat="1" x14ac:dyDescent="0.3">
      <c r="A59" s="50">
        <v>43</v>
      </c>
      <c r="B59" s="33" t="s">
        <v>62</v>
      </c>
      <c r="C59" s="27" t="s">
        <v>16</v>
      </c>
      <c r="D59" s="28">
        <f t="shared" si="13"/>
        <v>19</v>
      </c>
      <c r="E59" s="29">
        <v>19</v>
      </c>
      <c r="F59" s="30">
        <v>0</v>
      </c>
      <c r="G59" s="30">
        <v>0</v>
      </c>
      <c r="H59" s="31">
        <f t="shared" si="14"/>
        <v>0</v>
      </c>
      <c r="I59" s="32">
        <f t="shared" si="15"/>
        <v>0</v>
      </c>
      <c r="K59" s="121"/>
      <c r="L59" s="121"/>
      <c r="M59" s="121"/>
      <c r="N59" s="121"/>
    </row>
    <row r="60" spans="1:14" s="73" customFormat="1" ht="11.4" x14ac:dyDescent="0.2">
      <c r="A60" s="50">
        <v>44</v>
      </c>
      <c r="B60" s="51" t="s">
        <v>63</v>
      </c>
      <c r="C60" s="27" t="s">
        <v>64</v>
      </c>
      <c r="D60" s="28">
        <f t="shared" si="13"/>
        <v>2.1</v>
      </c>
      <c r="E60" s="29">
        <v>2.1</v>
      </c>
      <c r="F60" s="30">
        <v>0</v>
      </c>
      <c r="G60" s="30">
        <v>0</v>
      </c>
      <c r="H60" s="31">
        <f t="shared" si="14"/>
        <v>0</v>
      </c>
      <c r="I60" s="32">
        <f t="shared" si="15"/>
        <v>0</v>
      </c>
    </row>
    <row r="61" spans="1:14" s="73" customFormat="1" ht="12" x14ac:dyDescent="0.2">
      <c r="A61" s="50">
        <v>45</v>
      </c>
      <c r="B61" s="51" t="s">
        <v>65</v>
      </c>
      <c r="C61" s="27" t="s">
        <v>66</v>
      </c>
      <c r="D61" s="28">
        <f t="shared" si="13"/>
        <v>4</v>
      </c>
      <c r="E61" s="29">
        <v>4</v>
      </c>
      <c r="F61" s="30">
        <v>0</v>
      </c>
      <c r="G61" s="30">
        <v>0</v>
      </c>
      <c r="H61" s="31">
        <f t="shared" si="14"/>
        <v>0</v>
      </c>
      <c r="I61" s="32">
        <f t="shared" si="15"/>
        <v>0</v>
      </c>
    </row>
    <row r="62" spans="1:14" s="73" customFormat="1" ht="11.4" x14ac:dyDescent="0.2">
      <c r="A62" s="50">
        <v>46</v>
      </c>
      <c r="B62" s="51" t="s">
        <v>67</v>
      </c>
      <c r="C62" s="27" t="s">
        <v>35</v>
      </c>
      <c r="D62" s="28">
        <f t="shared" si="13"/>
        <v>1</v>
      </c>
      <c r="E62" s="29">
        <v>1</v>
      </c>
      <c r="F62" s="30">
        <v>0</v>
      </c>
      <c r="G62" s="30">
        <v>0</v>
      </c>
      <c r="H62" s="31">
        <f t="shared" si="14"/>
        <v>0</v>
      </c>
      <c r="I62" s="32">
        <f t="shared" si="15"/>
        <v>0</v>
      </c>
    </row>
    <row r="63" spans="1:14" s="73" customFormat="1" ht="11.4" x14ac:dyDescent="0.2">
      <c r="A63" s="50">
        <v>47</v>
      </c>
      <c r="B63" s="51" t="s">
        <v>68</v>
      </c>
      <c r="C63" s="27" t="s">
        <v>16</v>
      </c>
      <c r="D63" s="28">
        <f t="shared" si="13"/>
        <v>4</v>
      </c>
      <c r="E63" s="29">
        <v>4</v>
      </c>
      <c r="F63" s="30">
        <v>0</v>
      </c>
      <c r="G63" s="30">
        <v>0</v>
      </c>
      <c r="H63" s="31">
        <f t="shared" si="14"/>
        <v>0</v>
      </c>
      <c r="I63" s="32">
        <f t="shared" si="15"/>
        <v>0</v>
      </c>
    </row>
    <row r="64" spans="1:14" s="73" customFormat="1" ht="11.4" x14ac:dyDescent="0.2">
      <c r="A64" s="50">
        <v>48</v>
      </c>
      <c r="B64" s="51" t="s">
        <v>69</v>
      </c>
      <c r="C64" s="37" t="s">
        <v>16</v>
      </c>
      <c r="D64" s="28">
        <f t="shared" si="13"/>
        <v>2</v>
      </c>
      <c r="E64" s="29">
        <v>2</v>
      </c>
      <c r="F64" s="30">
        <v>0</v>
      </c>
      <c r="G64" s="30">
        <v>0</v>
      </c>
      <c r="H64" s="31">
        <f t="shared" si="14"/>
        <v>0</v>
      </c>
      <c r="I64" s="32">
        <f t="shared" si="15"/>
        <v>0</v>
      </c>
    </row>
    <row r="65" spans="1:14" s="73" customFormat="1" ht="11.4" x14ac:dyDescent="0.2">
      <c r="A65" s="50">
        <v>49</v>
      </c>
      <c r="B65" s="51" t="s">
        <v>70</v>
      </c>
      <c r="C65" s="37" t="s">
        <v>35</v>
      </c>
      <c r="D65" s="28">
        <f t="shared" si="13"/>
        <v>1</v>
      </c>
      <c r="E65" s="29">
        <v>1</v>
      </c>
      <c r="F65" s="30">
        <v>0</v>
      </c>
      <c r="G65" s="30">
        <v>0</v>
      </c>
      <c r="H65" s="31">
        <f t="shared" si="14"/>
        <v>0</v>
      </c>
      <c r="I65" s="32">
        <f t="shared" si="15"/>
        <v>0</v>
      </c>
    </row>
    <row r="66" spans="1:14" s="73" customFormat="1" ht="11.4" x14ac:dyDescent="0.2">
      <c r="A66" s="50">
        <v>50</v>
      </c>
      <c r="B66" s="33" t="s">
        <v>71</v>
      </c>
      <c r="C66" s="37" t="s">
        <v>35</v>
      </c>
      <c r="D66" s="28">
        <f t="shared" si="13"/>
        <v>1</v>
      </c>
      <c r="E66" s="29">
        <v>1</v>
      </c>
      <c r="F66" s="30">
        <v>0</v>
      </c>
      <c r="G66" s="30">
        <v>0</v>
      </c>
      <c r="H66" s="31">
        <f t="shared" si="14"/>
        <v>0</v>
      </c>
      <c r="I66" s="32">
        <f t="shared" si="15"/>
        <v>0</v>
      </c>
    </row>
    <row r="67" spans="1:14" s="73" customFormat="1" ht="11.4" x14ac:dyDescent="0.2">
      <c r="A67" s="50">
        <v>51</v>
      </c>
      <c r="B67" s="33" t="s">
        <v>72</v>
      </c>
      <c r="C67" s="37" t="s">
        <v>35</v>
      </c>
      <c r="D67" s="28">
        <f t="shared" si="13"/>
        <v>1</v>
      </c>
      <c r="E67" s="29">
        <v>1</v>
      </c>
      <c r="F67" s="30">
        <v>0</v>
      </c>
      <c r="G67" s="30">
        <v>0</v>
      </c>
      <c r="H67" s="31">
        <f t="shared" si="14"/>
        <v>0</v>
      </c>
      <c r="I67" s="32">
        <f t="shared" si="15"/>
        <v>0</v>
      </c>
    </row>
    <row r="68" spans="1:14" s="120" customFormat="1" x14ac:dyDescent="0.3">
      <c r="A68" s="50">
        <v>52</v>
      </c>
      <c r="B68" s="66" t="s">
        <v>73</v>
      </c>
      <c r="C68" s="37" t="s">
        <v>35</v>
      </c>
      <c r="D68" s="28">
        <f t="shared" si="13"/>
        <v>1</v>
      </c>
      <c r="E68" s="29">
        <v>1</v>
      </c>
      <c r="F68" s="30">
        <v>0</v>
      </c>
      <c r="G68" s="30">
        <v>0</v>
      </c>
      <c r="H68" s="31">
        <f t="shared" si="14"/>
        <v>0</v>
      </c>
      <c r="I68" s="32">
        <f t="shared" si="15"/>
        <v>0</v>
      </c>
      <c r="K68" s="122"/>
      <c r="L68" s="123"/>
      <c r="M68" s="123"/>
      <c r="N68" s="123"/>
    </row>
    <row r="69" spans="1:14" s="73" customFormat="1" x14ac:dyDescent="0.3">
      <c r="A69" s="35"/>
      <c r="B69" s="36"/>
      <c r="C69" s="37"/>
      <c r="D69" s="38"/>
      <c r="E69" s="38"/>
      <c r="F69" s="63"/>
      <c r="G69" s="63"/>
      <c r="H69" s="42"/>
      <c r="I69" s="42"/>
      <c r="K69" s="121"/>
      <c r="L69" s="121"/>
      <c r="M69" s="121"/>
      <c r="N69" s="121"/>
    </row>
    <row r="70" spans="1:14" s="73" customFormat="1" x14ac:dyDescent="0.3">
      <c r="A70" s="65"/>
      <c r="B70" s="44" t="s">
        <v>74</v>
      </c>
      <c r="C70" s="62"/>
      <c r="D70" s="46"/>
      <c r="E70" s="46"/>
      <c r="F70" s="47"/>
      <c r="G70" s="47"/>
      <c r="H70" s="49"/>
      <c r="I70" s="49"/>
      <c r="K70" s="121"/>
      <c r="L70" s="121"/>
      <c r="M70" s="121"/>
      <c r="N70" s="121"/>
    </row>
    <row r="71" spans="1:14" s="120" customFormat="1" x14ac:dyDescent="0.3">
      <c r="A71" s="65">
        <v>53</v>
      </c>
      <c r="B71" s="67" t="s">
        <v>75</v>
      </c>
      <c r="C71" s="27" t="s">
        <v>16</v>
      </c>
      <c r="D71" s="28">
        <f t="shared" ref="D71:D82" si="16">E71</f>
        <v>1</v>
      </c>
      <c r="E71" s="29">
        <v>1</v>
      </c>
      <c r="F71" s="30">
        <v>0</v>
      </c>
      <c r="G71" s="30">
        <v>0</v>
      </c>
      <c r="H71" s="31">
        <f t="shared" ref="H71" si="17">F71+G71</f>
        <v>0</v>
      </c>
      <c r="I71" s="32">
        <f>D71*H71</f>
        <v>0</v>
      </c>
      <c r="K71" s="123"/>
      <c r="L71" s="123"/>
      <c r="M71" s="123"/>
      <c r="N71" s="123"/>
    </row>
    <row r="72" spans="1:14" s="120" customFormat="1" x14ac:dyDescent="0.3">
      <c r="A72" s="65">
        <v>54</v>
      </c>
      <c r="B72" s="33" t="s">
        <v>110</v>
      </c>
      <c r="C72" s="27" t="s">
        <v>16</v>
      </c>
      <c r="D72" s="28">
        <f t="shared" si="16"/>
        <v>1</v>
      </c>
      <c r="E72" s="29">
        <v>1</v>
      </c>
      <c r="F72" s="30">
        <v>0</v>
      </c>
      <c r="G72" s="30">
        <v>0</v>
      </c>
      <c r="H72" s="31">
        <f t="shared" ref="H72:H82" si="18">F72+G72</f>
        <v>0</v>
      </c>
      <c r="I72" s="32">
        <f t="shared" ref="I72:I82" si="19">D72*H72</f>
        <v>0</v>
      </c>
      <c r="K72" s="123"/>
      <c r="L72" s="123"/>
      <c r="M72" s="123"/>
      <c r="N72" s="123"/>
    </row>
    <row r="73" spans="1:14" s="120" customFormat="1" x14ac:dyDescent="0.3">
      <c r="A73" s="65">
        <v>55</v>
      </c>
      <c r="B73" s="33" t="s">
        <v>111</v>
      </c>
      <c r="C73" s="27" t="s">
        <v>16</v>
      </c>
      <c r="D73" s="28">
        <f t="shared" si="16"/>
        <v>1</v>
      </c>
      <c r="E73" s="29">
        <v>1</v>
      </c>
      <c r="F73" s="30">
        <v>0</v>
      </c>
      <c r="G73" s="30">
        <v>0</v>
      </c>
      <c r="H73" s="31">
        <f t="shared" si="18"/>
        <v>0</v>
      </c>
      <c r="I73" s="32">
        <f t="shared" si="19"/>
        <v>0</v>
      </c>
      <c r="K73" s="123"/>
      <c r="L73" s="123"/>
      <c r="M73" s="123"/>
      <c r="N73" s="123"/>
    </row>
    <row r="74" spans="1:14" s="120" customFormat="1" x14ac:dyDescent="0.3">
      <c r="A74" s="65">
        <v>56</v>
      </c>
      <c r="B74" s="33" t="s">
        <v>112</v>
      </c>
      <c r="C74" s="27" t="s">
        <v>16</v>
      </c>
      <c r="D74" s="28">
        <f t="shared" si="16"/>
        <v>0</v>
      </c>
      <c r="E74" s="29">
        <v>0</v>
      </c>
      <c r="F74" s="30">
        <v>0</v>
      </c>
      <c r="G74" s="30">
        <v>0</v>
      </c>
      <c r="H74" s="31">
        <f t="shared" si="18"/>
        <v>0</v>
      </c>
      <c r="I74" s="32">
        <f t="shared" si="19"/>
        <v>0</v>
      </c>
      <c r="K74" s="123"/>
      <c r="L74" s="123"/>
      <c r="M74" s="123"/>
      <c r="N74" s="123"/>
    </row>
    <row r="75" spans="1:14" s="120" customFormat="1" x14ac:dyDescent="0.3">
      <c r="A75" s="65">
        <v>57</v>
      </c>
      <c r="B75" s="33" t="s">
        <v>113</v>
      </c>
      <c r="C75" s="27" t="s">
        <v>16</v>
      </c>
      <c r="D75" s="28">
        <f t="shared" si="16"/>
        <v>0</v>
      </c>
      <c r="E75" s="29">
        <v>0</v>
      </c>
      <c r="F75" s="30">
        <v>0</v>
      </c>
      <c r="G75" s="30">
        <v>0</v>
      </c>
      <c r="H75" s="31">
        <f t="shared" si="18"/>
        <v>0</v>
      </c>
      <c r="I75" s="32">
        <f t="shared" si="19"/>
        <v>0</v>
      </c>
      <c r="K75" s="123"/>
      <c r="L75" s="123"/>
      <c r="M75" s="123"/>
      <c r="N75" s="123"/>
    </row>
    <row r="76" spans="1:14" s="120" customFormat="1" x14ac:dyDescent="0.3">
      <c r="A76" s="65">
        <v>58</v>
      </c>
      <c r="B76" s="33" t="s">
        <v>114</v>
      </c>
      <c r="C76" s="27" t="s">
        <v>16</v>
      </c>
      <c r="D76" s="28">
        <f t="shared" si="16"/>
        <v>1</v>
      </c>
      <c r="E76" s="29">
        <v>1</v>
      </c>
      <c r="F76" s="30">
        <v>0</v>
      </c>
      <c r="G76" s="30">
        <v>0</v>
      </c>
      <c r="H76" s="31">
        <f t="shared" si="18"/>
        <v>0</v>
      </c>
      <c r="I76" s="32">
        <f t="shared" si="19"/>
        <v>0</v>
      </c>
      <c r="K76" s="123"/>
      <c r="L76" s="123"/>
      <c r="M76" s="123"/>
      <c r="N76" s="123"/>
    </row>
    <row r="77" spans="1:14" s="120" customFormat="1" x14ac:dyDescent="0.3">
      <c r="A77" s="65">
        <v>59</v>
      </c>
      <c r="B77" s="33" t="s">
        <v>115</v>
      </c>
      <c r="C77" s="27" t="s">
        <v>16</v>
      </c>
      <c r="D77" s="28">
        <f t="shared" si="16"/>
        <v>0</v>
      </c>
      <c r="E77" s="29">
        <v>0</v>
      </c>
      <c r="F77" s="30">
        <v>0</v>
      </c>
      <c r="G77" s="30">
        <v>0</v>
      </c>
      <c r="H77" s="31">
        <f t="shared" si="18"/>
        <v>0</v>
      </c>
      <c r="I77" s="32">
        <f t="shared" si="19"/>
        <v>0</v>
      </c>
      <c r="K77" s="123"/>
      <c r="L77" s="123"/>
      <c r="M77" s="123"/>
      <c r="N77" s="123"/>
    </row>
    <row r="78" spans="1:14" s="120" customFormat="1" x14ac:dyDescent="0.3">
      <c r="A78" s="65">
        <v>60</v>
      </c>
      <c r="B78" s="33" t="s">
        <v>116</v>
      </c>
      <c r="C78" s="27" t="s">
        <v>16</v>
      </c>
      <c r="D78" s="28">
        <f t="shared" si="16"/>
        <v>0</v>
      </c>
      <c r="E78" s="29">
        <v>0</v>
      </c>
      <c r="F78" s="30">
        <v>0</v>
      </c>
      <c r="G78" s="30">
        <v>0</v>
      </c>
      <c r="H78" s="31">
        <f t="shared" si="18"/>
        <v>0</v>
      </c>
      <c r="I78" s="32">
        <f t="shared" si="19"/>
        <v>0</v>
      </c>
      <c r="K78" s="123"/>
      <c r="L78" s="123"/>
      <c r="M78" s="123"/>
      <c r="N78" s="123"/>
    </row>
    <row r="79" spans="1:14" s="73" customFormat="1" x14ac:dyDescent="0.3">
      <c r="A79" s="65">
        <v>61</v>
      </c>
      <c r="B79" s="33" t="s">
        <v>76</v>
      </c>
      <c r="C79" s="27" t="s">
        <v>16</v>
      </c>
      <c r="D79" s="28">
        <f t="shared" si="16"/>
        <v>5</v>
      </c>
      <c r="E79" s="29">
        <v>5</v>
      </c>
      <c r="F79" s="30">
        <v>0</v>
      </c>
      <c r="G79" s="30">
        <v>0</v>
      </c>
      <c r="H79" s="31">
        <f t="shared" si="18"/>
        <v>0</v>
      </c>
      <c r="I79" s="32">
        <f t="shared" si="19"/>
        <v>0</v>
      </c>
      <c r="K79" s="121"/>
      <c r="L79" s="121"/>
      <c r="M79" s="121"/>
      <c r="N79" s="121"/>
    </row>
    <row r="80" spans="1:14" s="73" customFormat="1" x14ac:dyDescent="0.3">
      <c r="A80" s="65">
        <v>62</v>
      </c>
      <c r="B80" s="33" t="s">
        <v>77</v>
      </c>
      <c r="C80" s="27" t="s">
        <v>16</v>
      </c>
      <c r="D80" s="28">
        <f t="shared" si="16"/>
        <v>5</v>
      </c>
      <c r="E80" s="29">
        <v>5</v>
      </c>
      <c r="F80" s="30">
        <v>0</v>
      </c>
      <c r="G80" s="30">
        <v>0</v>
      </c>
      <c r="H80" s="31">
        <f t="shared" si="18"/>
        <v>0</v>
      </c>
      <c r="I80" s="32">
        <f t="shared" si="19"/>
        <v>0</v>
      </c>
      <c r="K80" s="121"/>
      <c r="L80" s="121"/>
      <c r="M80" s="121"/>
      <c r="N80" s="121"/>
    </row>
    <row r="81" spans="1:14" s="73" customFormat="1" x14ac:dyDescent="0.3">
      <c r="A81" s="65">
        <v>63</v>
      </c>
      <c r="B81" s="51" t="s">
        <v>78</v>
      </c>
      <c r="C81" s="27" t="s">
        <v>16</v>
      </c>
      <c r="D81" s="28">
        <f t="shared" si="16"/>
        <v>90</v>
      </c>
      <c r="E81" s="29">
        <v>90</v>
      </c>
      <c r="F81" s="30">
        <v>0</v>
      </c>
      <c r="G81" s="30">
        <v>0</v>
      </c>
      <c r="H81" s="31">
        <f t="shared" si="18"/>
        <v>0</v>
      </c>
      <c r="I81" s="32">
        <f t="shared" si="19"/>
        <v>0</v>
      </c>
      <c r="K81" s="121"/>
      <c r="L81" s="121"/>
      <c r="M81" s="121"/>
      <c r="N81" s="121"/>
    </row>
    <row r="82" spans="1:14" s="73" customFormat="1" x14ac:dyDescent="0.3">
      <c r="A82" s="65">
        <v>64</v>
      </c>
      <c r="B82" s="33" t="s">
        <v>79</v>
      </c>
      <c r="C82" s="27" t="s">
        <v>16</v>
      </c>
      <c r="D82" s="28">
        <f t="shared" si="16"/>
        <v>2</v>
      </c>
      <c r="E82" s="29">
        <v>2</v>
      </c>
      <c r="F82" s="30">
        <v>0</v>
      </c>
      <c r="G82" s="30">
        <v>0</v>
      </c>
      <c r="H82" s="31">
        <f t="shared" si="18"/>
        <v>0</v>
      </c>
      <c r="I82" s="32">
        <f t="shared" si="19"/>
        <v>0</v>
      </c>
      <c r="K82" s="121"/>
      <c r="L82" s="121"/>
      <c r="M82" s="121"/>
      <c r="N82" s="121"/>
    </row>
    <row r="83" spans="1:14" s="73" customFormat="1" x14ac:dyDescent="0.3">
      <c r="A83" s="53"/>
      <c r="B83" s="54"/>
      <c r="C83" s="56"/>
      <c r="D83" s="39"/>
      <c r="E83" s="55"/>
      <c r="F83" s="40"/>
      <c r="G83" s="40"/>
      <c r="H83" s="68"/>
      <c r="I83" s="57"/>
      <c r="K83" s="121"/>
      <c r="L83" s="121"/>
      <c r="M83" s="121"/>
      <c r="N83" s="121"/>
    </row>
    <row r="84" spans="1:14" s="73" customFormat="1" x14ac:dyDescent="0.3">
      <c r="A84" s="65"/>
      <c r="B84" s="44" t="s">
        <v>80</v>
      </c>
      <c r="C84" s="62"/>
      <c r="D84" s="46"/>
      <c r="E84" s="46"/>
      <c r="F84" s="47"/>
      <c r="G84" s="47"/>
      <c r="H84" s="49"/>
      <c r="I84" s="49"/>
      <c r="K84" s="121"/>
      <c r="L84" s="121"/>
      <c r="M84" s="121"/>
      <c r="N84" s="121"/>
    </row>
    <row r="85" spans="1:14" s="73" customFormat="1" x14ac:dyDescent="0.3">
      <c r="A85" s="65">
        <v>65</v>
      </c>
      <c r="B85" s="33" t="s">
        <v>81</v>
      </c>
      <c r="C85" s="27" t="s">
        <v>66</v>
      </c>
      <c r="D85" s="28">
        <f t="shared" ref="D85:D93" si="20">E85</f>
        <v>12.5</v>
      </c>
      <c r="E85" s="29">
        <v>12.5</v>
      </c>
      <c r="F85" s="30">
        <v>0</v>
      </c>
      <c r="G85" s="30">
        <v>0</v>
      </c>
      <c r="H85" s="31">
        <f t="shared" ref="H85:H93" si="21">F85+G85</f>
        <v>0</v>
      </c>
      <c r="I85" s="32">
        <f t="shared" ref="I85:I93" si="22">D85*H85</f>
        <v>0</v>
      </c>
      <c r="K85" s="121"/>
      <c r="L85" s="121"/>
      <c r="M85" s="121"/>
      <c r="N85" s="121"/>
    </row>
    <row r="86" spans="1:14" s="73" customFormat="1" x14ac:dyDescent="0.3">
      <c r="A86" s="65">
        <v>66</v>
      </c>
      <c r="B86" s="33" t="s">
        <v>82</v>
      </c>
      <c r="C86" s="27" t="s">
        <v>66</v>
      </c>
      <c r="D86" s="28">
        <f t="shared" si="20"/>
        <v>12.5</v>
      </c>
      <c r="E86" s="29">
        <v>12.5</v>
      </c>
      <c r="F86" s="30">
        <v>0</v>
      </c>
      <c r="G86" s="30">
        <v>0</v>
      </c>
      <c r="H86" s="31">
        <f t="shared" si="21"/>
        <v>0</v>
      </c>
      <c r="I86" s="32">
        <f t="shared" si="22"/>
        <v>0</v>
      </c>
      <c r="K86" s="121"/>
      <c r="L86" s="121"/>
      <c r="M86" s="121"/>
      <c r="N86" s="121"/>
    </row>
    <row r="87" spans="1:14" s="73" customFormat="1" x14ac:dyDescent="0.3">
      <c r="A87" s="65">
        <v>67</v>
      </c>
      <c r="B87" s="33" t="s">
        <v>83</v>
      </c>
      <c r="C87" s="27" t="s">
        <v>35</v>
      </c>
      <c r="D87" s="28">
        <f t="shared" si="20"/>
        <v>1</v>
      </c>
      <c r="E87" s="29">
        <v>1</v>
      </c>
      <c r="F87" s="30">
        <v>0</v>
      </c>
      <c r="G87" s="30">
        <v>0</v>
      </c>
      <c r="H87" s="31">
        <f t="shared" si="21"/>
        <v>0</v>
      </c>
      <c r="I87" s="32">
        <f t="shared" si="22"/>
        <v>0</v>
      </c>
      <c r="K87" s="121"/>
      <c r="L87" s="121"/>
      <c r="M87" s="121"/>
      <c r="N87" s="121"/>
    </row>
    <row r="88" spans="1:14" s="73" customFormat="1" x14ac:dyDescent="0.3">
      <c r="A88" s="65">
        <v>68</v>
      </c>
      <c r="B88" s="33" t="s">
        <v>84</v>
      </c>
      <c r="C88" s="27" t="s">
        <v>35</v>
      </c>
      <c r="D88" s="28">
        <f t="shared" si="20"/>
        <v>1</v>
      </c>
      <c r="E88" s="29">
        <v>1</v>
      </c>
      <c r="F88" s="30">
        <v>0</v>
      </c>
      <c r="G88" s="30">
        <v>0</v>
      </c>
      <c r="H88" s="31">
        <f t="shared" si="21"/>
        <v>0</v>
      </c>
      <c r="I88" s="32">
        <f t="shared" si="22"/>
        <v>0</v>
      </c>
      <c r="K88" s="121"/>
      <c r="L88" s="121"/>
      <c r="M88" s="121"/>
      <c r="N88" s="121"/>
    </row>
    <row r="89" spans="1:14" s="73" customFormat="1" x14ac:dyDescent="0.3">
      <c r="A89" s="65">
        <v>69</v>
      </c>
      <c r="B89" s="33" t="s">
        <v>85</v>
      </c>
      <c r="C89" s="27" t="s">
        <v>35</v>
      </c>
      <c r="D89" s="28">
        <f t="shared" si="20"/>
        <v>1</v>
      </c>
      <c r="E89" s="29">
        <v>1</v>
      </c>
      <c r="F89" s="30">
        <v>0</v>
      </c>
      <c r="G89" s="30">
        <v>0</v>
      </c>
      <c r="H89" s="31">
        <f t="shared" si="21"/>
        <v>0</v>
      </c>
      <c r="I89" s="32">
        <f t="shared" si="22"/>
        <v>0</v>
      </c>
      <c r="K89" s="121"/>
      <c r="L89" s="121"/>
      <c r="M89" s="121"/>
      <c r="N89" s="121"/>
    </row>
    <row r="90" spans="1:14" s="73" customFormat="1" x14ac:dyDescent="0.3">
      <c r="A90" s="65">
        <v>70</v>
      </c>
      <c r="B90" s="33" t="s">
        <v>86</v>
      </c>
      <c r="C90" s="27" t="s">
        <v>35</v>
      </c>
      <c r="D90" s="28">
        <f t="shared" si="20"/>
        <v>1</v>
      </c>
      <c r="E90" s="29">
        <v>1</v>
      </c>
      <c r="F90" s="30">
        <v>0</v>
      </c>
      <c r="G90" s="30">
        <v>0</v>
      </c>
      <c r="H90" s="31">
        <f t="shared" si="21"/>
        <v>0</v>
      </c>
      <c r="I90" s="32">
        <f t="shared" si="22"/>
        <v>0</v>
      </c>
      <c r="K90" s="121"/>
      <c r="L90" s="121"/>
      <c r="M90" s="121"/>
      <c r="N90" s="121"/>
    </row>
    <row r="91" spans="1:14" s="73" customFormat="1" x14ac:dyDescent="0.3">
      <c r="A91" s="65">
        <v>71</v>
      </c>
      <c r="B91" s="33" t="s">
        <v>87</v>
      </c>
      <c r="C91" s="27" t="s">
        <v>35</v>
      </c>
      <c r="D91" s="28">
        <f t="shared" si="20"/>
        <v>1</v>
      </c>
      <c r="E91" s="29">
        <v>1</v>
      </c>
      <c r="F91" s="30">
        <v>0</v>
      </c>
      <c r="G91" s="30">
        <v>0</v>
      </c>
      <c r="H91" s="31">
        <f t="shared" si="21"/>
        <v>0</v>
      </c>
      <c r="I91" s="32">
        <f t="shared" si="22"/>
        <v>0</v>
      </c>
      <c r="K91" s="121"/>
      <c r="L91" s="121"/>
      <c r="M91" s="121"/>
      <c r="N91" s="121"/>
    </row>
    <row r="92" spans="1:14" s="73" customFormat="1" x14ac:dyDescent="0.3">
      <c r="A92" s="65">
        <v>72</v>
      </c>
      <c r="B92" s="33" t="s">
        <v>88</v>
      </c>
      <c r="C92" s="27" t="s">
        <v>35</v>
      </c>
      <c r="D92" s="28">
        <f t="shared" si="20"/>
        <v>1</v>
      </c>
      <c r="E92" s="29">
        <v>1</v>
      </c>
      <c r="F92" s="30">
        <v>0</v>
      </c>
      <c r="G92" s="30">
        <v>0</v>
      </c>
      <c r="H92" s="31">
        <f t="shared" si="21"/>
        <v>0</v>
      </c>
      <c r="I92" s="32">
        <f t="shared" si="22"/>
        <v>0</v>
      </c>
      <c r="K92" s="121"/>
      <c r="L92" s="121"/>
      <c r="M92" s="121"/>
      <c r="N92" s="121"/>
    </row>
    <row r="93" spans="1:14" s="73" customFormat="1" x14ac:dyDescent="0.3">
      <c r="A93" s="65">
        <v>73</v>
      </c>
      <c r="B93" s="33" t="s">
        <v>89</v>
      </c>
      <c r="C93" s="27" t="s">
        <v>35</v>
      </c>
      <c r="D93" s="28">
        <f t="shared" si="20"/>
        <v>1</v>
      </c>
      <c r="E93" s="29">
        <v>1</v>
      </c>
      <c r="F93" s="30">
        <v>0</v>
      </c>
      <c r="G93" s="30">
        <v>0</v>
      </c>
      <c r="H93" s="31">
        <f t="shared" si="21"/>
        <v>0</v>
      </c>
      <c r="I93" s="32">
        <f t="shared" si="22"/>
        <v>0</v>
      </c>
      <c r="K93" s="121"/>
      <c r="L93" s="121"/>
      <c r="M93" s="121"/>
      <c r="N93" s="121"/>
    </row>
    <row r="94" spans="1:14" s="121" customFormat="1" x14ac:dyDescent="0.3">
      <c r="A94" s="69"/>
      <c r="B94" s="54"/>
      <c r="C94" s="56"/>
      <c r="D94" s="39"/>
      <c r="E94" s="39"/>
      <c r="F94" s="40"/>
      <c r="G94" s="40"/>
      <c r="H94" s="41"/>
      <c r="I94" s="70"/>
    </row>
    <row r="95" spans="1:14" s="121" customFormat="1" x14ac:dyDescent="0.3">
      <c r="A95" s="69"/>
      <c r="B95" s="54"/>
      <c r="C95" s="56"/>
      <c r="D95" s="39"/>
      <c r="E95" s="39"/>
      <c r="F95" s="40"/>
      <c r="G95" s="40"/>
      <c r="H95" s="41"/>
      <c r="I95" s="70"/>
    </row>
    <row r="96" spans="1:14" s="121" customFormat="1" x14ac:dyDescent="0.3">
      <c r="A96" s="71"/>
      <c r="B96" s="72"/>
      <c r="C96" s="73"/>
      <c r="D96" s="39"/>
      <c r="E96" s="39"/>
      <c r="F96" s="40"/>
      <c r="G96" s="40"/>
      <c r="H96" s="41"/>
      <c r="I96" s="70"/>
    </row>
    <row r="97" spans="1:9" s="121" customFormat="1" ht="15" thickBot="1" x14ac:dyDescent="0.35">
      <c r="A97" s="74"/>
      <c r="B97" s="72"/>
      <c r="C97" s="73"/>
      <c r="D97" s="39"/>
      <c r="E97" s="39"/>
      <c r="F97" s="40"/>
      <c r="G97" s="40"/>
      <c r="H97" s="41"/>
      <c r="I97" s="70"/>
    </row>
    <row r="98" spans="1:9" s="121" customFormat="1" ht="15.6" x14ac:dyDescent="0.3">
      <c r="A98" s="74"/>
      <c r="B98" s="75" t="s">
        <v>90</v>
      </c>
      <c r="C98" s="76"/>
      <c r="D98" s="76"/>
      <c r="E98" s="76"/>
      <c r="F98" s="77"/>
      <c r="G98" s="77"/>
      <c r="H98" s="78"/>
      <c r="I98" s="79" t="s">
        <v>91</v>
      </c>
    </row>
    <row r="99" spans="1:9" s="121" customFormat="1" ht="15" thickBot="1" x14ac:dyDescent="0.35">
      <c r="A99" s="74"/>
      <c r="B99" s="80" t="s">
        <v>92</v>
      </c>
      <c r="C99" s="81"/>
      <c r="D99" s="82"/>
      <c r="E99" s="82"/>
      <c r="F99" s="83"/>
      <c r="G99" s="83"/>
      <c r="H99" s="84"/>
      <c r="I99" s="85">
        <f>SUM(I6:I93)</f>
        <v>0</v>
      </c>
    </row>
    <row r="100" spans="1:9" s="121" customFormat="1" x14ac:dyDescent="0.3">
      <c r="A100" s="74"/>
      <c r="B100" s="86"/>
      <c r="C100" s="87"/>
      <c r="D100" s="88"/>
      <c r="E100" s="88"/>
      <c r="F100" s="89"/>
      <c r="G100" s="89"/>
      <c r="H100" s="90"/>
      <c r="I100" s="91"/>
    </row>
  </sheetData>
  <printOptions horizontalCentered="1" gridLines="1"/>
  <pageMargins left="0.39370078740157483" right="0.39370078740157483" top="0.78740157480314965" bottom="0.59055118110236227" header="0.39370078740157483" footer="0.39370078740157483"/>
  <pageSetup paperSize="9" scale="69" fitToHeight="0" orientation="landscape" blackAndWhite="1" horizontalDpi="300" verticalDpi="300" r:id="rId1"/>
  <headerFooter alignWithMargins="0">
    <oddHeader>&amp;CMŠ Příborská 514
Výkaz výměr - I. etapa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Etapa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Štecher Rudolf, Ing.</dc:creator>
  <cp:lastModifiedBy>Štecher Rudolf, Ing.</cp:lastModifiedBy>
  <cp:lastPrinted>2018-05-29T13:09:18Z</cp:lastPrinted>
  <dcterms:created xsi:type="dcterms:W3CDTF">2018-05-29T11:32:31Z</dcterms:created>
  <dcterms:modified xsi:type="dcterms:W3CDTF">2018-06-13T09:02:55Z</dcterms:modified>
</cp:coreProperties>
</file>