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wstec/01_inovace_2019/05_vr/03_dodavka_obrabeci_centrum/01_vyhlaseni/"/>
    </mc:Choice>
  </mc:AlternateContent>
  <xr:revisionPtr revIDLastSave="0" documentId="13_ncr:1_{06851D94-2ADE-A444-9208-525AEED3B621}" xr6:coauthVersionLast="47" xr6:coauthVersionMax="47" xr10:uidLastSave="{00000000-0000-0000-0000-000000000000}"/>
  <bookViews>
    <workbookView xWindow="0" yWindow="500" windowWidth="33600" windowHeight="19500" activeTab="2" xr2:uid="{00000000-000D-0000-FFFF-FFFF00000000}"/>
  </bookViews>
  <sheets>
    <sheet name="Hodnoceni" sheetId="1" r:id="rId1"/>
    <sheet name="Cena" sheetId="2" r:id="rId2"/>
    <sheet name="Tech.specifikace" sheetId="6" r:id="rId3"/>
    <sheet name="Záruk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6" l="1"/>
  <c r="G46" i="6"/>
  <c r="G43" i="6"/>
  <c r="G41" i="6"/>
  <c r="G38" i="6"/>
  <c r="G36" i="6"/>
  <c r="G33" i="6"/>
  <c r="G32" i="6"/>
  <c r="G31" i="6"/>
  <c r="G28" i="6"/>
  <c r="G27" i="6"/>
  <c r="G26" i="6"/>
  <c r="G23" i="6"/>
  <c r="G22" i="6"/>
  <c r="G21" i="6"/>
  <c r="G18" i="6"/>
  <c r="G17" i="6"/>
  <c r="G16" i="6"/>
  <c r="G13" i="6"/>
  <c r="G12" i="6"/>
  <c r="G11" i="6"/>
  <c r="F51" i="6"/>
  <c r="F14" i="5"/>
  <c r="F13" i="5"/>
  <c r="F12" i="5"/>
  <c r="F7" i="5"/>
  <c r="F6" i="5"/>
  <c r="F5" i="5"/>
  <c r="C16" i="1"/>
  <c r="D7" i="2"/>
  <c r="D6" i="2"/>
  <c r="B11" i="2"/>
  <c r="C7" i="1" s="1"/>
  <c r="D5" i="2"/>
  <c r="G47" i="6"/>
  <c r="G42" i="6"/>
  <c r="E31" i="6"/>
  <c r="E32" i="6" s="1"/>
  <c r="E33" i="6" s="1"/>
  <c r="E41" i="6"/>
  <c r="E42" i="6" s="1"/>
  <c r="E43" i="6" s="1"/>
  <c r="E36" i="6"/>
  <c r="E37" i="6" s="1"/>
  <c r="E38" i="6" s="1"/>
  <c r="G37" i="6"/>
  <c r="C18" i="1"/>
  <c r="C17" i="1"/>
  <c r="B10" i="2"/>
  <c r="C6" i="1" s="1"/>
  <c r="B12" i="2"/>
  <c r="C8" i="1" s="1"/>
  <c r="G52" i="6" l="1"/>
  <c r="C11" i="1" s="1"/>
  <c r="C21" i="1" s="1"/>
  <c r="G54" i="6"/>
  <c r="G53" i="6"/>
  <c r="C12" i="1"/>
  <c r="C22" i="1" s="1"/>
  <c r="C13" i="1"/>
  <c r="C23" i="1" s="1"/>
</calcChain>
</file>

<file path=xl/sharedStrings.xml><?xml version="1.0" encoding="utf-8"?>
<sst xmlns="http://schemas.openxmlformats.org/spreadsheetml/2006/main" count="175" uniqueCount="56">
  <si>
    <t>Hodnotící kritéria</t>
  </si>
  <si>
    <t>Váha</t>
  </si>
  <si>
    <t>Body</t>
  </si>
  <si>
    <t>Firma A</t>
  </si>
  <si>
    <t>Firma B</t>
  </si>
  <si>
    <t>Firma C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</si>
  <si>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</si>
  <si>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</si>
  <si>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</si>
  <si>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</si>
  <si>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</si>
  <si>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</si>
  <si>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</si>
  <si>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</si>
  <si>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</si>
  <si>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</si>
  <si>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</si>
  <si>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</si>
  <si>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</si>
  <si>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</si>
  <si>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</si>
  <si>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</si>
  <si>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</si>
  <si>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</si>
  <si>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</si>
  <si>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</si>
  <si>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</si>
  <si>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</si>
  <si>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</si>
  <si>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</si>
  <si>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</si>
  <si>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</si>
  <si>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</si>
  <si>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</si>
  <si>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</si>
  <si>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MAXIMALIZAČNÍ KRITÉRIUM:</t>
  </si>
  <si>
    <t>mm</t>
  </si>
  <si>
    <t xml:space="preserve">Maximální počet bodů byl dle Zadávací dokumentace stanoven na 51 z 100 </t>
  </si>
  <si>
    <t>Hodnota kritéria = (nejnižší cena/cena hodnoceného účastníka)*51</t>
  </si>
  <si>
    <t>kW</t>
  </si>
  <si>
    <t>m/min</t>
  </si>
  <si>
    <t>ot/min</t>
  </si>
  <si>
    <t>Nm</t>
  </si>
  <si>
    <t>Celková cena za pořízení technologie (v požadovaném počtu kusů, bez DPH)</t>
  </si>
  <si>
    <t>Krouticí moment vřetene [Nm]</t>
  </si>
  <si>
    <t>Pracovní rychloposuv [m/min]</t>
  </si>
  <si>
    <t>Maximální otáčky vřetene [ot/min]</t>
  </si>
  <si>
    <t>Průměr otočného stolu [mm]</t>
  </si>
  <si>
    <t>Výběrové řízení na dodávku CNC vertikálního obráběcího centra</t>
  </si>
  <si>
    <t>1 KS CNC VERTIKÁLNÍHO OBRÁBĚCÍHO CENTRA S PŘÍSLUŠENSTVÍM</t>
  </si>
  <si>
    <t>Celkově je možné získat 17 bodů</t>
  </si>
  <si>
    <t xml:space="preserve">Maximální počet bodů za technickou specifikaci byl dle Zadávací dokumentace stanoven na 32 ze 100 . </t>
  </si>
  <si>
    <t>Pracovní pojezd v ose X [mm]</t>
  </si>
  <si>
    <t>Pracovní pojezd v ose Y [mm]</t>
  </si>
  <si>
    <t>Pracovní pojezd v ose Z [mm]</t>
  </si>
  <si>
    <t>Výkon motoru vřetene (S6)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</si>
</sst>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4" tint="-0.249977111117893"/>
      <name val="Calibri"/>
      <family val="2"/>
      <charset val="238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2" borderId="0"/>
  </cellStyleXfs>
  <cellXfs count="139">
    <xf numFmtId="0" fontId="0" fillId="0" borderId="0" xfId="0"/>
    <xf numFmtId="2" fontId="1" fillId="0" borderId="0" xfId="2" applyNumberFormat="1" applyFill="1" applyAlignment="1">
      <alignment horizontal="center"/>
    </xf>
    <xf numFmtId="0" fontId="5" fillId="0" borderId="3" xfId="2" applyFont="1" applyFill="1" applyBorder="1"/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12" fillId="0" borderId="6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13" fillId="0" borderId="0" xfId="2" applyNumberFormat="1" applyFont="1" applyFill="1" applyAlignment="1">
      <alignment horizontal="center"/>
    </xf>
    <xf numFmtId="0" fontId="15" fillId="0" borderId="0" xfId="1" applyFont="1" applyFill="1" applyBorder="1"/>
    <xf numFmtId="0" fontId="17" fillId="0" borderId="0" xfId="1" applyFont="1" applyFill="1" applyBorder="1"/>
    <xf numFmtId="0" fontId="13" fillId="0" borderId="0" xfId="1" applyFont="1" applyFill="1" applyBorder="1"/>
    <xf numFmtId="0" fontId="7" fillId="0" borderId="8" xfId="1" applyFont="1" applyFill="1" applyBorder="1"/>
    <xf numFmtId="0" fontId="7" fillId="0" borderId="9" xfId="1" applyFont="1" applyFill="1" applyBorder="1"/>
    <xf numFmtId="0" fontId="7" fillId="0" borderId="10" xfId="1" applyFont="1" applyFill="1" applyBorder="1"/>
    <xf numFmtId="0" fontId="7" fillId="0" borderId="12" xfId="1" applyFont="1" applyFill="1" applyBorder="1"/>
    <xf numFmtId="0" fontId="4" fillId="0" borderId="17" xfId="2" applyFont="1" applyFill="1" applyBorder="1"/>
    <xf numFmtId="0" fontId="3" fillId="0" borderId="6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13" fillId="0" borderId="0" xfId="2" applyFont="1" applyFill="1"/>
    <xf numFmtId="0" fontId="11" fillId="0" borderId="0" xfId="2" applyFont="1" applyFill="1" applyAlignment="1">
      <alignment horizontal="center"/>
    </xf>
    <xf numFmtId="0" fontId="14" fillId="0" borderId="0" xfId="2" applyFont="1" applyFill="1"/>
    <xf numFmtId="0" fontId="3" fillId="0" borderId="0" xfId="2" applyFont="1" applyFill="1"/>
    <xf numFmtId="0" fontId="17" fillId="0" borderId="0" xfId="2" applyFont="1" applyFill="1"/>
    <xf numFmtId="164" fontId="16" fillId="0" borderId="0" xfId="2" applyNumberFormat="1" applyFont="1" applyFill="1" applyAlignment="1">
      <alignment horizontal="center"/>
    </xf>
    <xf numFmtId="164" fontId="17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1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7" fillId="0" borderId="0" xfId="1" applyFont="1" applyFill="1"/>
    <xf numFmtId="0" fontId="3" fillId="0" borderId="21" xfId="2" applyFont="1" applyFill="1" applyBorder="1" applyAlignment="1">
      <alignment horizontal="left"/>
    </xf>
    <xf numFmtId="0" fontId="12" fillId="0" borderId="21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5" fillId="0" borderId="0" xfId="2" applyFont="1" applyFill="1" applyBorder="1"/>
    <xf numFmtId="0" fontId="16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6" fillId="0" borderId="24" xfId="2" applyFont="1" applyFill="1" applyBorder="1"/>
    <xf numFmtId="0" fontId="17" fillId="0" borderId="0" xfId="2" applyFont="1" applyFill="1" applyBorder="1"/>
    <xf numFmtId="164" fontId="16" fillId="0" borderId="24" xfId="2" applyNumberFormat="1" applyFont="1" applyFill="1" applyBorder="1" applyAlignment="1">
      <alignment horizontal="center"/>
    </xf>
    <xf numFmtId="0" fontId="12" fillId="0" borderId="25" xfId="2" applyFont="1" applyFill="1" applyBorder="1" applyAlignment="1">
      <alignment horizontal="center"/>
    </xf>
    <xf numFmtId="0" fontId="17" fillId="0" borderId="27" xfId="2" applyFont="1" applyFill="1" applyBorder="1"/>
    <xf numFmtId="0" fontId="16" fillId="0" borderId="27" xfId="2" applyFont="1" applyFill="1" applyBorder="1" applyAlignment="1">
      <alignment horizontal="center"/>
    </xf>
    <xf numFmtId="0" fontId="3" fillId="0" borderId="27" xfId="2" applyFont="1" applyFill="1" applyBorder="1" applyAlignment="1">
      <alignment horizontal="center"/>
    </xf>
    <xf numFmtId="164" fontId="16" fillId="0" borderId="28" xfId="2" applyNumberFormat="1" applyFont="1" applyFill="1" applyBorder="1" applyAlignment="1">
      <alignment horizontal="center"/>
    </xf>
    <xf numFmtId="164" fontId="16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7" fillId="0" borderId="32" xfId="2" applyFont="1" applyFill="1" applyBorder="1"/>
    <xf numFmtId="164" fontId="17" fillId="0" borderId="32" xfId="2" applyNumberFormat="1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/>
    </xf>
    <xf numFmtId="164" fontId="6" fillId="0" borderId="33" xfId="2" applyNumberFormat="1" applyFont="1" applyFill="1" applyBorder="1" applyAlignment="1">
      <alignment horizontal="center"/>
    </xf>
    <xf numFmtId="164" fontId="6" fillId="0" borderId="24" xfId="2" applyNumberFormat="1" applyFont="1" applyFill="1" applyBorder="1" applyAlignment="1">
      <alignment horizontal="center"/>
    </xf>
    <xf numFmtId="164" fontId="17" fillId="0" borderId="27" xfId="2" applyNumberFormat="1" applyFont="1" applyFill="1" applyBorder="1" applyAlignment="1">
      <alignment horizontal="center"/>
    </xf>
    <xf numFmtId="0" fontId="17" fillId="0" borderId="27" xfId="2" applyFont="1" applyFill="1" applyBorder="1" applyAlignment="1">
      <alignment horizontal="center"/>
    </xf>
    <xf numFmtId="164" fontId="6" fillId="0" borderId="28" xfId="2" applyNumberFormat="1" applyFont="1" applyFill="1" applyBorder="1" applyAlignment="1">
      <alignment horizontal="center"/>
    </xf>
    <xf numFmtId="0" fontId="11" fillId="0" borderId="0" xfId="2" applyFont="1" applyFill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" fillId="0" borderId="0" xfId="2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4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1" fillId="0" borderId="1" xfId="2" applyFill="1" applyBorder="1" applyAlignment="1">
      <alignment horizontal="center"/>
    </xf>
    <xf numFmtId="0" fontId="6" fillId="0" borderId="0" xfId="2" applyFont="1" applyFill="1"/>
    <xf numFmtId="1" fontId="7" fillId="0" borderId="0" xfId="2" applyNumberFormat="1" applyFont="1" applyFill="1" applyAlignment="1">
      <alignment horizontal="center"/>
    </xf>
    <xf numFmtId="0" fontId="1" fillId="0" borderId="0" xfId="2" applyFill="1" applyAlignment="1">
      <alignment horizontal="center"/>
    </xf>
    <xf numFmtId="164" fontId="1" fillId="0" borderId="0" xfId="2" applyNumberFormat="1" applyFill="1" applyAlignment="1">
      <alignment horizontal="center"/>
    </xf>
    <xf numFmtId="164" fontId="1" fillId="0" borderId="1" xfId="2" applyNumberFormat="1" applyFill="1" applyBorder="1" applyAlignment="1">
      <alignment horizontal="center"/>
    </xf>
    <xf numFmtId="0" fontId="8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164" fontId="7" fillId="0" borderId="2" xfId="2" applyNumberFormat="1" applyFont="1" applyFill="1" applyBorder="1" applyAlignment="1">
      <alignment horizontal="center"/>
    </xf>
    <xf numFmtId="0" fontId="1" fillId="0" borderId="0" xfId="2" applyFill="1" applyAlignment="1">
      <alignment wrapText="1"/>
    </xf>
    <xf numFmtId="0" fontId="3" fillId="0" borderId="1" xfId="2" applyFont="1" applyFill="1" applyBorder="1" applyAlignment="1"/>
    <xf numFmtId="0" fontId="4" fillId="0" borderId="16" xfId="2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center"/>
    </xf>
    <xf numFmtId="0" fontId="4" fillId="0" borderId="5" xfId="2" applyFont="1" applyFill="1" applyBorder="1"/>
    <xf numFmtId="0" fontId="4" fillId="0" borderId="2" xfId="2" applyFont="1" applyFill="1" applyBorder="1" applyAlignment="1">
      <alignment horizontal="right"/>
    </xf>
    <xf numFmtId="0" fontId="4" fillId="0" borderId="14" xfId="2" applyFont="1" applyFill="1" applyBorder="1"/>
    <xf numFmtId="3" fontId="4" fillId="0" borderId="14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/>
    <xf numFmtId="3" fontId="4" fillId="0" borderId="2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0" fontId="7" fillId="0" borderId="0" xfId="2" applyFont="1" applyFill="1"/>
    <xf numFmtId="0" fontId="5" fillId="0" borderId="4" xfId="2" applyFont="1" applyFill="1" applyBorder="1"/>
    <xf numFmtId="0" fontId="5" fillId="0" borderId="5" xfId="2" applyFont="1" applyFill="1" applyBorder="1"/>
    <xf numFmtId="0" fontId="9" fillId="0" borderId="1" xfId="2" applyFont="1" applyFill="1" applyBorder="1" applyAlignment="1"/>
    <xf numFmtId="0" fontId="10" fillId="0" borderId="0" xfId="1" applyFill="1"/>
    <xf numFmtId="0" fontId="3" fillId="0" borderId="0" xfId="2" applyFont="1" applyFill="1" applyBorder="1"/>
    <xf numFmtId="0" fontId="4" fillId="0" borderId="18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3" fillId="0" borderId="6" xfId="2" applyFont="1" applyFill="1" applyBorder="1"/>
    <xf numFmtId="0" fontId="5" fillId="0" borderId="6" xfId="2" applyFont="1" applyFill="1" applyBorder="1"/>
    <xf numFmtId="164" fontId="1" fillId="0" borderId="6" xfId="2" applyNumberFormat="1" applyFill="1" applyBorder="1" applyAlignment="1">
      <alignment horizontal="center"/>
    </xf>
    <xf numFmtId="0" fontId="1" fillId="0" borderId="6" xfId="2" applyFill="1" applyBorder="1"/>
    <xf numFmtId="0" fontId="1" fillId="0" borderId="0" xfId="2" applyFill="1" applyBorder="1"/>
    <xf numFmtId="164" fontId="3" fillId="0" borderId="0" xfId="2" applyNumberFormat="1" applyFont="1" applyFill="1" applyBorder="1" applyAlignment="1">
      <alignment horizontal="center"/>
    </xf>
    <xf numFmtId="0" fontId="0" fillId="0" borderId="0" xfId="1" applyFont="1" applyFill="1"/>
    <xf numFmtId="0" fontId="0" fillId="0" borderId="9" xfId="1" applyFont="1" applyFill="1" applyBorder="1"/>
    <xf numFmtId="0" fontId="0" fillId="0" borderId="11" xfId="1" applyFont="1" applyFill="1" applyBorder="1"/>
    <xf numFmtId="0" fontId="10" fillId="0" borderId="7" xfId="1" applyFill="1" applyBorder="1"/>
    <xf numFmtId="0" fontId="10" fillId="0" borderId="13" xfId="1" applyFill="1" applyBorder="1"/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ill="1" applyAlignment="1">
      <alignment horizontal="center" wrapText="1"/>
    </xf>
    <xf numFmtId="0" fontId="1" fillId="0" borderId="19" xfId="2" applyFill="1" applyBorder="1" applyAlignment="1">
      <alignment horizontal="center"/>
    </xf>
    <xf numFmtId="0" fontId="12" fillId="0" borderId="20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I15" sqref="I15"/>
    </sheetView>
  </sheetViews>
  <sheetFormatPr baseColWidth="10" defaultColWidth="8.5" defaultRowHeight="15" x14ac:dyDescent="0.2"/>
  <cols>
    <col min="1" max="1" width="63.83203125" style="70" bestFit="1" customWidth="1"/>
    <col min="2" max="2" width="13.6640625" style="70" customWidth="1"/>
    <col min="3" max="3" width="11.1640625" style="70" customWidth="1"/>
    <col min="4" max="16384" width="8.5" style="70"/>
  </cols>
  <sheetData>
    <row r="1" spans="1:3" ht="71" customHeight="1" x14ac:dyDescent="0.2">
      <c r="A1" s="121" t="s">
        <v>48</v>
      </c>
      <c r="B1" s="121"/>
      <c r="C1" s="121"/>
    </row>
    <row r="2" spans="1:3" x14ac:dyDescent="0.2">
      <c r="A2" s="122" t="s">
        <v>49</v>
      </c>
      <c r="B2" s="122"/>
      <c r="C2" s="122"/>
    </row>
    <row r="3" spans="1:3" s="73" customFormat="1" ht="14.5" customHeight="1" thickBot="1" x14ac:dyDescent="0.2">
      <c r="A3" s="71" t="s">
        <v>0</v>
      </c>
      <c r="B3" s="72" t="s">
        <v>1</v>
      </c>
      <c r="C3" s="72" t="s">
        <v>2</v>
      </c>
    </row>
    <row r="4" spans="1:3" ht="16" thickTop="1" x14ac:dyDescent="0.2">
      <c r="A4" s="74"/>
      <c r="B4" s="75"/>
      <c r="C4" s="75"/>
    </row>
    <row r="5" spans="1:3" x14ac:dyDescent="0.2">
      <c r="A5" s="71" t="s">
        <v>43</v>
      </c>
      <c r="B5" s="76"/>
      <c r="C5" s="76"/>
    </row>
    <row r="6" spans="1:3" x14ac:dyDescent="0.2">
      <c r="A6" s="77" t="s">
        <v>3</v>
      </c>
      <c r="B6" s="78">
        <v>51</v>
      </c>
      <c r="C6" s="28" t="e">
        <f>Cena!B10</f>
        <v>#DIV/0!</v>
      </c>
    </row>
    <row r="7" spans="1:3" x14ac:dyDescent="0.2">
      <c r="A7" s="77" t="s">
        <v>4</v>
      </c>
      <c r="B7" s="78">
        <v>51</v>
      </c>
      <c r="C7" s="28" t="e">
        <f>Cena!B11</f>
        <v>#DIV/0!</v>
      </c>
    </row>
    <row r="8" spans="1:3" x14ac:dyDescent="0.2">
      <c r="A8" s="77" t="s">
        <v>5</v>
      </c>
      <c r="B8" s="78">
        <v>51</v>
      </c>
      <c r="C8" s="28" t="e">
        <f>Cena!B12</f>
        <v>#DIV/0!</v>
      </c>
    </row>
    <row r="9" spans="1:3" x14ac:dyDescent="0.2">
      <c r="B9" s="79"/>
      <c r="C9" s="80"/>
    </row>
    <row r="10" spans="1:3" x14ac:dyDescent="0.2">
      <c r="A10" s="71" t="s">
        <v>34</v>
      </c>
      <c r="B10" s="76"/>
      <c r="C10" s="81"/>
    </row>
    <row r="11" spans="1:3" x14ac:dyDescent="0.2">
      <c r="A11" s="77" t="s">
        <v>3</v>
      </c>
      <c r="B11" s="78">
        <v>32</v>
      </c>
      <c r="C11" s="28" t="e">
        <f>Tech.specifikace!G52</f>
        <v>#DIV/0!</v>
      </c>
    </row>
    <row r="12" spans="1:3" x14ac:dyDescent="0.2">
      <c r="A12" s="77" t="s">
        <v>4</v>
      </c>
      <c r="B12" s="78">
        <v>32</v>
      </c>
      <c r="C12" s="28" t="e">
        <f>Tech.specifikace!G53</f>
        <v>#DIV/0!</v>
      </c>
    </row>
    <row r="13" spans="1:3" x14ac:dyDescent="0.2">
      <c r="A13" s="77" t="s">
        <v>5</v>
      </c>
      <c r="B13" s="78">
        <v>32</v>
      </c>
      <c r="C13" s="28" t="e">
        <f>Tech.specifikace!G54</f>
        <v>#DIV/0!</v>
      </c>
    </row>
    <row r="14" spans="1:3" x14ac:dyDescent="0.2">
      <c r="A14" s="82"/>
      <c r="B14" s="79"/>
      <c r="C14" s="83"/>
    </row>
    <row r="15" spans="1:3" x14ac:dyDescent="0.2">
      <c r="A15" s="71" t="s">
        <v>6</v>
      </c>
      <c r="B15" s="76"/>
      <c r="C15" s="81"/>
    </row>
    <row r="16" spans="1:3" x14ac:dyDescent="0.2">
      <c r="A16" s="77" t="s">
        <v>3</v>
      </c>
      <c r="B16" s="78">
        <v>17</v>
      </c>
      <c r="C16" s="83" t="e">
        <f>Záruka!F12</f>
        <v>#DIV/0!</v>
      </c>
    </row>
    <row r="17" spans="1:4" x14ac:dyDescent="0.2">
      <c r="A17" s="77" t="s">
        <v>4</v>
      </c>
      <c r="B17" s="78">
        <v>17</v>
      </c>
      <c r="C17" s="83" t="e">
        <f>Záruka!F13</f>
        <v>#DIV/0!</v>
      </c>
    </row>
    <row r="18" spans="1:4" x14ac:dyDescent="0.2">
      <c r="A18" s="77" t="s">
        <v>5</v>
      </c>
      <c r="B18" s="78">
        <v>17</v>
      </c>
      <c r="C18" s="83" t="e">
        <f>Záruka!F14</f>
        <v>#DIV/0!</v>
      </c>
    </row>
    <row r="19" spans="1:4" x14ac:dyDescent="0.2">
      <c r="B19" s="78"/>
      <c r="C19" s="1"/>
    </row>
    <row r="20" spans="1:4" x14ac:dyDescent="0.2">
      <c r="A20" s="24" t="s">
        <v>7</v>
      </c>
      <c r="B20" s="24"/>
      <c r="C20" s="20" t="s">
        <v>2</v>
      </c>
      <c r="D20" s="79"/>
    </row>
    <row r="21" spans="1:4" x14ac:dyDescent="0.2">
      <c r="A21" s="84" t="s">
        <v>3</v>
      </c>
      <c r="B21" s="85" t="s">
        <v>8</v>
      </c>
      <c r="C21" s="86" t="e">
        <f>C6+C11+C16</f>
        <v>#DIV/0!</v>
      </c>
    </row>
    <row r="22" spans="1:4" x14ac:dyDescent="0.2">
      <c r="A22" s="84" t="s">
        <v>4</v>
      </c>
      <c r="B22" s="85" t="s">
        <v>8</v>
      </c>
      <c r="C22" s="86" t="e">
        <f t="shared" ref="C22:C23" si="0">C7+C12+C17</f>
        <v>#DIV/0!</v>
      </c>
    </row>
    <row r="23" spans="1:4" x14ac:dyDescent="0.2">
      <c r="A23" s="84" t="s">
        <v>5</v>
      </c>
      <c r="B23" s="85" t="s">
        <v>8</v>
      </c>
      <c r="C23" s="86" t="e">
        <f t="shared" si="0"/>
        <v>#DIV/0!</v>
      </c>
    </row>
    <row r="24" spans="1:4" x14ac:dyDescent="0.2">
      <c r="B24" s="79"/>
      <c r="C24" s="79"/>
    </row>
    <row r="25" spans="1:4" x14ac:dyDescent="0.2">
      <c r="A25" s="73" t="s">
        <v>9</v>
      </c>
      <c r="B25" s="77"/>
      <c r="C25" s="77"/>
    </row>
    <row r="26" spans="1:4" x14ac:dyDescent="0.2">
      <c r="A26" s="77" t="s">
        <v>10</v>
      </c>
    </row>
    <row r="27" spans="1:4" x14ac:dyDescent="0.2">
      <c r="A27" s="77" t="s">
        <v>11</v>
      </c>
    </row>
    <row r="31" spans="1:4" x14ac:dyDescent="0.2">
      <c r="A31" s="8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D28" sqref="D28"/>
    </sheetView>
  </sheetViews>
  <sheetFormatPr baseColWidth="10" defaultColWidth="8.5" defaultRowHeight="15" x14ac:dyDescent="0.2"/>
  <cols>
    <col min="1" max="1" width="62.33203125" style="70" bestFit="1" customWidth="1"/>
    <col min="2" max="2" width="19.5" style="70" customWidth="1"/>
    <col min="3" max="3" width="6.83203125" style="70" customWidth="1"/>
    <col min="4" max="4" width="27.5" style="70" customWidth="1"/>
    <col min="5" max="5" width="8.5" style="70"/>
    <col min="6" max="6" width="11.5" style="70" customWidth="1"/>
    <col min="7" max="7" width="16.1640625" style="70" customWidth="1"/>
    <col min="8" max="16384" width="8.5" style="70"/>
  </cols>
  <sheetData>
    <row r="1" spans="1:4" ht="16" thickBot="1" x14ac:dyDescent="0.25">
      <c r="A1" s="88" t="s">
        <v>43</v>
      </c>
      <c r="B1" s="88"/>
      <c r="C1" s="88"/>
      <c r="D1" s="88"/>
    </row>
    <row r="2" spans="1:4" ht="16" thickTop="1" x14ac:dyDescent="0.2">
      <c r="A2" s="123"/>
      <c r="B2" s="123"/>
      <c r="C2" s="123"/>
      <c r="D2" s="123"/>
    </row>
    <row r="3" spans="1:4" ht="16" thickBot="1" x14ac:dyDescent="0.25">
      <c r="A3" s="24" t="s">
        <v>12</v>
      </c>
      <c r="B3" s="20" t="s">
        <v>13</v>
      </c>
      <c r="C3" s="74"/>
      <c r="D3" s="74"/>
    </row>
    <row r="4" spans="1:4" ht="16" thickBot="1" x14ac:dyDescent="0.25">
      <c r="A4" s="89" t="s">
        <v>14</v>
      </c>
      <c r="B4" s="90"/>
      <c r="C4" s="91"/>
      <c r="D4" s="92"/>
    </row>
    <row r="5" spans="1:4" x14ac:dyDescent="0.2">
      <c r="A5" s="93" t="s">
        <v>3</v>
      </c>
      <c r="B5" s="94"/>
      <c r="C5" s="95">
        <v>51</v>
      </c>
      <c r="D5" s="96" t="e">
        <f>(B4/B5)*C5</f>
        <v>#DIV/0!</v>
      </c>
    </row>
    <row r="6" spans="1:4" x14ac:dyDescent="0.2">
      <c r="A6" s="97" t="s">
        <v>4</v>
      </c>
      <c r="B6" s="98"/>
      <c r="C6" s="95">
        <v>51</v>
      </c>
      <c r="D6" s="96" t="e">
        <f>(B4/B6)*C6</f>
        <v>#DIV/0!</v>
      </c>
    </row>
    <row r="7" spans="1:4" x14ac:dyDescent="0.2">
      <c r="A7" s="97" t="s">
        <v>5</v>
      </c>
      <c r="B7" s="98"/>
      <c r="C7" s="95">
        <v>51</v>
      </c>
      <c r="D7" s="96" t="e">
        <f>(B4/B7)*C7</f>
        <v>#DIV/0!</v>
      </c>
    </row>
    <row r="8" spans="1:4" x14ac:dyDescent="0.2">
      <c r="A8" s="82"/>
      <c r="B8" s="79"/>
    </row>
    <row r="9" spans="1:4" x14ac:dyDescent="0.2">
      <c r="A9" s="24" t="s">
        <v>15</v>
      </c>
      <c r="B9" s="79"/>
    </row>
    <row r="10" spans="1:4" x14ac:dyDescent="0.2">
      <c r="A10" s="97" t="s">
        <v>3</v>
      </c>
      <c r="B10" s="99" t="e">
        <f>D5</f>
        <v>#DIV/0!</v>
      </c>
      <c r="D10" s="74"/>
    </row>
    <row r="11" spans="1:4" x14ac:dyDescent="0.2">
      <c r="A11" s="97" t="s">
        <v>4</v>
      </c>
      <c r="B11" s="99" t="e">
        <f>D6</f>
        <v>#DIV/0!</v>
      </c>
      <c r="D11" s="74"/>
    </row>
    <row r="12" spans="1:4" x14ac:dyDescent="0.2">
      <c r="A12" s="97" t="s">
        <v>5</v>
      </c>
      <c r="B12" s="99" t="e">
        <f>D7</f>
        <v>#DIV/0!</v>
      </c>
      <c r="D12" s="74"/>
    </row>
    <row r="13" spans="1:4" x14ac:dyDescent="0.2">
      <c r="A13" s="73"/>
      <c r="B13" s="24"/>
      <c r="D13" s="74"/>
    </row>
    <row r="14" spans="1:4" x14ac:dyDescent="0.2">
      <c r="A14" s="97" t="s">
        <v>11</v>
      </c>
    </row>
    <row r="16" spans="1:4" x14ac:dyDescent="0.2">
      <c r="A16" s="100" t="s">
        <v>16</v>
      </c>
      <c r="B16" s="100"/>
      <c r="C16" s="100"/>
    </row>
    <row r="17" spans="1:3" x14ac:dyDescent="0.2">
      <c r="A17" s="100" t="s">
        <v>37</v>
      </c>
      <c r="B17" s="100"/>
      <c r="C17" s="100"/>
    </row>
    <row r="18" spans="1:3" x14ac:dyDescent="0.2">
      <c r="A18" s="100" t="s">
        <v>17</v>
      </c>
      <c r="B18" s="100"/>
      <c r="C18" s="100"/>
    </row>
    <row r="19" spans="1:3" x14ac:dyDescent="0.2">
      <c r="A19" s="100" t="s">
        <v>18</v>
      </c>
      <c r="B19" s="100"/>
      <c r="C19" s="100"/>
    </row>
    <row r="20" spans="1:3" x14ac:dyDescent="0.2">
      <c r="A20" s="77" t="s">
        <v>19</v>
      </c>
    </row>
    <row r="21" spans="1:3" x14ac:dyDescent="0.2">
      <c r="A21" s="2" t="s">
        <v>38</v>
      </c>
      <c r="B21" s="101"/>
      <c r="C21" s="102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4"/>
  <sheetViews>
    <sheetView tabSelected="1" zoomScale="120" zoomScaleNormal="120" workbookViewId="0">
      <selection activeCell="G58" sqref="G58"/>
    </sheetView>
  </sheetViews>
  <sheetFormatPr baseColWidth="10" defaultColWidth="8.5" defaultRowHeight="15" x14ac:dyDescent="0.2"/>
  <cols>
    <col min="1" max="1" width="8.5" style="21"/>
    <col min="2" max="2" width="3.1640625" style="60" customWidth="1"/>
    <col min="3" max="3" width="99.5" style="21" bestFit="1" customWidth="1"/>
    <col min="4" max="4" width="14" style="21" customWidth="1"/>
    <col min="5" max="5" width="9" style="21" customWidth="1"/>
    <col min="6" max="6" width="10.5" style="21" customWidth="1"/>
    <col min="7" max="7" width="15.5" style="21" customWidth="1"/>
    <col min="8" max="16384" width="8.5" style="21"/>
  </cols>
  <sheetData>
    <row r="1" spans="2:8" ht="16" thickBot="1" x14ac:dyDescent="0.25"/>
    <row r="2" spans="2:8" x14ac:dyDescent="0.2">
      <c r="B2" s="124" t="s">
        <v>34</v>
      </c>
      <c r="C2" s="125"/>
      <c r="D2" s="125"/>
      <c r="E2" s="125"/>
      <c r="F2" s="125"/>
      <c r="G2" s="126"/>
    </row>
    <row r="3" spans="2:8" x14ac:dyDescent="0.2">
      <c r="B3" s="127"/>
      <c r="C3" s="128"/>
      <c r="D3" s="128"/>
      <c r="E3" s="128"/>
      <c r="F3" s="128"/>
      <c r="G3" s="129"/>
    </row>
    <row r="4" spans="2:8" ht="16" thickBot="1" x14ac:dyDescent="0.25">
      <c r="B4" s="130" t="s">
        <v>20</v>
      </c>
      <c r="C4" s="131"/>
      <c r="D4" s="131"/>
      <c r="E4" s="131"/>
      <c r="F4" s="131"/>
      <c r="G4" s="132"/>
      <c r="H4" s="22"/>
    </row>
    <row r="5" spans="2:8" x14ac:dyDescent="0.2">
      <c r="B5" s="47"/>
      <c r="C5" s="47"/>
      <c r="D5" s="47"/>
      <c r="E5" s="47"/>
      <c r="F5" s="47"/>
      <c r="G5" s="47"/>
      <c r="H5" s="22"/>
    </row>
    <row r="6" spans="2:8" ht="16" thickBot="1" x14ac:dyDescent="0.25">
      <c r="B6" s="47"/>
      <c r="C6" s="47"/>
      <c r="D6" s="47"/>
      <c r="E6" s="47"/>
      <c r="F6" s="47"/>
      <c r="G6" s="47"/>
      <c r="H6" s="22"/>
    </row>
    <row r="7" spans="2:8" x14ac:dyDescent="0.2">
      <c r="B7" s="133" t="s">
        <v>35</v>
      </c>
      <c r="C7" s="134"/>
      <c r="D7" s="134"/>
      <c r="E7" s="134"/>
      <c r="F7" s="134"/>
      <c r="G7" s="135"/>
    </row>
    <row r="8" spans="2:8" ht="16" thickBot="1" x14ac:dyDescent="0.25">
      <c r="B8" s="136"/>
      <c r="C8" s="137"/>
      <c r="D8" s="137"/>
      <c r="E8" s="137"/>
      <c r="F8" s="137"/>
      <c r="G8" s="138"/>
    </row>
    <row r="9" spans="2:8" ht="16" thickBot="1" x14ac:dyDescent="0.25">
      <c r="B9" s="61">
        <v>1</v>
      </c>
      <c r="C9" s="32" t="s">
        <v>47</v>
      </c>
      <c r="D9" s="33" t="s">
        <v>21</v>
      </c>
      <c r="E9" s="33" t="s">
        <v>22</v>
      </c>
      <c r="F9" s="33" t="s">
        <v>1</v>
      </c>
      <c r="G9" s="34" t="s">
        <v>23</v>
      </c>
    </row>
    <row r="10" spans="2:8" x14ac:dyDescent="0.2">
      <c r="B10" s="62"/>
      <c r="C10" s="35" t="s">
        <v>24</v>
      </c>
      <c r="D10" s="36"/>
      <c r="E10" s="37" t="s">
        <v>36</v>
      </c>
      <c r="F10" s="36"/>
      <c r="G10" s="38"/>
    </row>
    <row r="11" spans="2:8" x14ac:dyDescent="0.2">
      <c r="B11" s="62"/>
      <c r="C11" s="39" t="s">
        <v>3</v>
      </c>
      <c r="D11" s="36"/>
      <c r="E11" s="37" t="s">
        <v>36</v>
      </c>
      <c r="F11" s="36">
        <v>4</v>
      </c>
      <c r="G11" s="40" t="e">
        <f>(D11/$D$10)*F11</f>
        <v>#DIV/0!</v>
      </c>
    </row>
    <row r="12" spans="2:8" x14ac:dyDescent="0.2">
      <c r="B12" s="62"/>
      <c r="C12" s="39" t="s">
        <v>4</v>
      </c>
      <c r="D12" s="36"/>
      <c r="E12" s="37" t="s">
        <v>36</v>
      </c>
      <c r="F12" s="36">
        <v>4</v>
      </c>
      <c r="G12" s="40" t="e">
        <f>(D12/$D$10)*F12</f>
        <v>#DIV/0!</v>
      </c>
    </row>
    <row r="13" spans="2:8" x14ac:dyDescent="0.2">
      <c r="B13" s="62"/>
      <c r="C13" s="39" t="s">
        <v>5</v>
      </c>
      <c r="D13" s="36"/>
      <c r="E13" s="37" t="s">
        <v>36</v>
      </c>
      <c r="F13" s="36">
        <v>4</v>
      </c>
      <c r="G13" s="40" t="e">
        <f>(D13/$D$10)*F13</f>
        <v>#DIV/0!</v>
      </c>
    </row>
    <row r="14" spans="2:8" ht="16" thickBot="1" x14ac:dyDescent="0.25">
      <c r="B14" s="63">
        <v>2</v>
      </c>
      <c r="C14" s="19" t="s">
        <v>52</v>
      </c>
      <c r="D14" s="6" t="s">
        <v>21</v>
      </c>
      <c r="E14" s="6" t="s">
        <v>22</v>
      </c>
      <c r="F14" s="6" t="s">
        <v>1</v>
      </c>
      <c r="G14" s="41" t="s">
        <v>23</v>
      </c>
    </row>
    <row r="15" spans="2:8" x14ac:dyDescent="0.2">
      <c r="B15" s="62"/>
      <c r="C15" s="35" t="s">
        <v>24</v>
      </c>
      <c r="D15" s="36"/>
      <c r="E15" s="37" t="s">
        <v>36</v>
      </c>
      <c r="F15" s="36"/>
      <c r="G15" s="38"/>
    </row>
    <row r="16" spans="2:8" x14ac:dyDescent="0.2">
      <c r="B16" s="62"/>
      <c r="C16" s="39" t="s">
        <v>3</v>
      </c>
      <c r="D16" s="36"/>
      <c r="E16" s="37" t="s">
        <v>36</v>
      </c>
      <c r="F16" s="36">
        <v>4</v>
      </c>
      <c r="G16" s="40" t="e">
        <f>(D16/$D$15)*F16</f>
        <v>#DIV/0!</v>
      </c>
    </row>
    <row r="17" spans="2:7" x14ac:dyDescent="0.2">
      <c r="B17" s="62"/>
      <c r="C17" s="39" t="s">
        <v>4</v>
      </c>
      <c r="D17" s="36"/>
      <c r="E17" s="37" t="s">
        <v>36</v>
      </c>
      <c r="F17" s="36">
        <v>4</v>
      </c>
      <c r="G17" s="40" t="e">
        <f>(D17/$D$15)*F17</f>
        <v>#DIV/0!</v>
      </c>
    </row>
    <row r="18" spans="2:7" x14ac:dyDescent="0.2">
      <c r="B18" s="62"/>
      <c r="C18" s="39" t="s">
        <v>5</v>
      </c>
      <c r="D18" s="36"/>
      <c r="E18" s="37" t="s">
        <v>36</v>
      </c>
      <c r="F18" s="36">
        <v>4</v>
      </c>
      <c r="G18" s="40" t="e">
        <f>(D18/$D$15)*F18</f>
        <v>#DIV/0!</v>
      </c>
    </row>
    <row r="19" spans="2:7" ht="16" thickBot="1" x14ac:dyDescent="0.25">
      <c r="B19" s="63">
        <v>3</v>
      </c>
      <c r="C19" s="19" t="s">
        <v>53</v>
      </c>
      <c r="D19" s="6" t="s">
        <v>21</v>
      </c>
      <c r="E19" s="6" t="s">
        <v>22</v>
      </c>
      <c r="F19" s="6" t="s">
        <v>1</v>
      </c>
      <c r="G19" s="41" t="s">
        <v>23</v>
      </c>
    </row>
    <row r="20" spans="2:7" x14ac:dyDescent="0.2">
      <c r="B20" s="62"/>
      <c r="C20" s="35" t="s">
        <v>24</v>
      </c>
      <c r="D20" s="36"/>
      <c r="E20" s="37" t="s">
        <v>36</v>
      </c>
      <c r="F20" s="36"/>
      <c r="G20" s="38"/>
    </row>
    <row r="21" spans="2:7" x14ac:dyDescent="0.2">
      <c r="B21" s="62"/>
      <c r="C21" s="39" t="s">
        <v>3</v>
      </c>
      <c r="D21" s="36"/>
      <c r="E21" s="37" t="s">
        <v>36</v>
      </c>
      <c r="F21" s="36">
        <v>4</v>
      </c>
      <c r="G21" s="40" t="e">
        <f>(D21/$D$20)*F21</f>
        <v>#DIV/0!</v>
      </c>
    </row>
    <row r="22" spans="2:7" x14ac:dyDescent="0.2">
      <c r="B22" s="62"/>
      <c r="C22" s="39" t="s">
        <v>4</v>
      </c>
      <c r="D22" s="36"/>
      <c r="E22" s="37" t="s">
        <v>36</v>
      </c>
      <c r="F22" s="36">
        <v>4</v>
      </c>
      <c r="G22" s="40" t="e">
        <f>(D22/$D$20)*F22</f>
        <v>#DIV/0!</v>
      </c>
    </row>
    <row r="23" spans="2:7" x14ac:dyDescent="0.2">
      <c r="B23" s="62"/>
      <c r="C23" s="39" t="s">
        <v>5</v>
      </c>
      <c r="D23" s="36"/>
      <c r="E23" s="37" t="s">
        <v>36</v>
      </c>
      <c r="F23" s="36">
        <v>4</v>
      </c>
      <c r="G23" s="40" t="e">
        <f>(D23/$D$20)*F23</f>
        <v>#DIV/0!</v>
      </c>
    </row>
    <row r="24" spans="2:7" ht="16" thickBot="1" x14ac:dyDescent="0.25">
      <c r="B24" s="63">
        <v>4</v>
      </c>
      <c r="C24" s="19" t="s">
        <v>54</v>
      </c>
      <c r="D24" s="6" t="s">
        <v>21</v>
      </c>
      <c r="E24" s="6" t="s">
        <v>22</v>
      </c>
      <c r="F24" s="6" t="s">
        <v>1</v>
      </c>
      <c r="G24" s="41" t="s">
        <v>23</v>
      </c>
    </row>
    <row r="25" spans="2:7" x14ac:dyDescent="0.2">
      <c r="B25" s="62"/>
      <c r="C25" s="35" t="s">
        <v>24</v>
      </c>
      <c r="D25" s="36"/>
      <c r="E25" s="37" t="s">
        <v>36</v>
      </c>
      <c r="F25" s="36"/>
      <c r="G25" s="38"/>
    </row>
    <row r="26" spans="2:7" x14ac:dyDescent="0.2">
      <c r="B26" s="62"/>
      <c r="C26" s="39" t="s">
        <v>3</v>
      </c>
      <c r="D26" s="36"/>
      <c r="E26" s="37" t="s">
        <v>36</v>
      </c>
      <c r="F26" s="36">
        <v>4</v>
      </c>
      <c r="G26" s="40" t="e">
        <f>(D26/$D$25)*F26</f>
        <v>#DIV/0!</v>
      </c>
    </row>
    <row r="27" spans="2:7" x14ac:dyDescent="0.2">
      <c r="B27" s="62"/>
      <c r="C27" s="39" t="s">
        <v>4</v>
      </c>
      <c r="D27" s="36"/>
      <c r="E27" s="37" t="s">
        <v>36</v>
      </c>
      <c r="F27" s="36">
        <v>4</v>
      </c>
      <c r="G27" s="40" t="e">
        <f>(D27/$D$25)*F27</f>
        <v>#DIV/0!</v>
      </c>
    </row>
    <row r="28" spans="2:7" x14ac:dyDescent="0.2">
      <c r="B28" s="62"/>
      <c r="C28" s="39" t="s">
        <v>5</v>
      </c>
      <c r="D28" s="36"/>
      <c r="E28" s="37" t="s">
        <v>36</v>
      </c>
      <c r="F28" s="36">
        <v>4</v>
      </c>
      <c r="G28" s="40" t="e">
        <f>(D28/$D$25)*F28</f>
        <v>#DIV/0!</v>
      </c>
    </row>
    <row r="29" spans="2:7" ht="16" thickBot="1" x14ac:dyDescent="0.25">
      <c r="B29" s="63">
        <v>5</v>
      </c>
      <c r="C29" s="19" t="s">
        <v>46</v>
      </c>
      <c r="D29" s="6" t="s">
        <v>21</v>
      </c>
      <c r="E29" s="6" t="s">
        <v>22</v>
      </c>
      <c r="F29" s="6" t="s">
        <v>1</v>
      </c>
      <c r="G29" s="41" t="s">
        <v>23</v>
      </c>
    </row>
    <row r="30" spans="2:7" x14ac:dyDescent="0.2">
      <c r="B30" s="62"/>
      <c r="C30" s="35" t="s">
        <v>24</v>
      </c>
      <c r="D30" s="36"/>
      <c r="E30" s="37" t="s">
        <v>41</v>
      </c>
      <c r="F30" s="36"/>
      <c r="G30" s="38"/>
    </row>
    <row r="31" spans="2:7" x14ac:dyDescent="0.2">
      <c r="B31" s="62"/>
      <c r="C31" s="39" t="s">
        <v>3</v>
      </c>
      <c r="D31" s="36"/>
      <c r="E31" s="37" t="str">
        <f>E30</f>
        <v>ot/min</v>
      </c>
      <c r="F31" s="36">
        <v>4</v>
      </c>
      <c r="G31" s="40" t="e">
        <f>(D31/$D$30)*F31</f>
        <v>#DIV/0!</v>
      </c>
    </row>
    <row r="32" spans="2:7" x14ac:dyDescent="0.2">
      <c r="B32" s="62"/>
      <c r="C32" s="39" t="s">
        <v>4</v>
      </c>
      <c r="D32" s="36"/>
      <c r="E32" s="37" t="str">
        <f t="shared" ref="E32:E33" si="0">E31</f>
        <v>ot/min</v>
      </c>
      <c r="F32" s="36">
        <v>4</v>
      </c>
      <c r="G32" s="40" t="e">
        <f>(D32/$D$30)*F32</f>
        <v>#DIV/0!</v>
      </c>
    </row>
    <row r="33" spans="2:7" x14ac:dyDescent="0.2">
      <c r="B33" s="62"/>
      <c r="C33" s="39" t="s">
        <v>5</v>
      </c>
      <c r="D33" s="36"/>
      <c r="E33" s="37" t="str">
        <f t="shared" si="0"/>
        <v>ot/min</v>
      </c>
      <c r="F33" s="36">
        <v>4</v>
      </c>
      <c r="G33" s="40" t="e">
        <f>(D33/$D$30)*F33</f>
        <v>#DIV/0!</v>
      </c>
    </row>
    <row r="34" spans="2:7" ht="16" thickBot="1" x14ac:dyDescent="0.25">
      <c r="B34" s="63">
        <v>6</v>
      </c>
      <c r="C34" s="19" t="s">
        <v>45</v>
      </c>
      <c r="D34" s="6" t="s">
        <v>21</v>
      </c>
      <c r="E34" s="6" t="s">
        <v>22</v>
      </c>
      <c r="F34" s="6" t="s">
        <v>1</v>
      </c>
      <c r="G34" s="41" t="s">
        <v>23</v>
      </c>
    </row>
    <row r="35" spans="2:7" x14ac:dyDescent="0.2">
      <c r="B35" s="62"/>
      <c r="C35" s="35" t="s">
        <v>24</v>
      </c>
      <c r="D35" s="36"/>
      <c r="E35" s="37" t="s">
        <v>40</v>
      </c>
      <c r="F35" s="36"/>
      <c r="G35" s="38"/>
    </row>
    <row r="36" spans="2:7" x14ac:dyDescent="0.2">
      <c r="B36" s="62"/>
      <c r="C36" s="39" t="s">
        <v>3</v>
      </c>
      <c r="D36" s="36"/>
      <c r="E36" s="37" t="str">
        <f>E35</f>
        <v>m/min</v>
      </c>
      <c r="F36" s="36">
        <v>4</v>
      </c>
      <c r="G36" s="40" t="e">
        <f>(D36/$D$35)*F36</f>
        <v>#DIV/0!</v>
      </c>
    </row>
    <row r="37" spans="2:7" x14ac:dyDescent="0.2">
      <c r="B37" s="62"/>
      <c r="C37" s="39" t="s">
        <v>4</v>
      </c>
      <c r="D37" s="36"/>
      <c r="E37" s="37" t="str">
        <f t="shared" ref="E37:E38" si="1">E36</f>
        <v>m/min</v>
      </c>
      <c r="F37" s="36">
        <v>4</v>
      </c>
      <c r="G37" s="40" t="e">
        <f>(D37/$D$35)*F37</f>
        <v>#DIV/0!</v>
      </c>
    </row>
    <row r="38" spans="2:7" x14ac:dyDescent="0.2">
      <c r="B38" s="62"/>
      <c r="C38" s="39" t="s">
        <v>5</v>
      </c>
      <c r="D38" s="36"/>
      <c r="E38" s="37" t="str">
        <f t="shared" si="1"/>
        <v>m/min</v>
      </c>
      <c r="F38" s="36">
        <v>4</v>
      </c>
      <c r="G38" s="40" t="e">
        <f>(D38/$D$35)*F38</f>
        <v>#DIV/0!</v>
      </c>
    </row>
    <row r="39" spans="2:7" ht="16" thickBot="1" x14ac:dyDescent="0.25">
      <c r="B39" s="63">
        <v>7</v>
      </c>
      <c r="C39" s="19" t="s">
        <v>55</v>
      </c>
      <c r="D39" s="6" t="s">
        <v>21</v>
      </c>
      <c r="E39" s="6" t="s">
        <v>22</v>
      </c>
      <c r="F39" s="6" t="s">
        <v>1</v>
      </c>
      <c r="G39" s="41" t="s">
        <v>23</v>
      </c>
    </row>
    <row r="40" spans="2:7" x14ac:dyDescent="0.2">
      <c r="B40" s="62"/>
      <c r="C40" s="35" t="s">
        <v>24</v>
      </c>
      <c r="D40" s="36"/>
      <c r="E40" s="37" t="s">
        <v>39</v>
      </c>
      <c r="F40" s="36"/>
      <c r="G40" s="38"/>
    </row>
    <row r="41" spans="2:7" x14ac:dyDescent="0.2">
      <c r="B41" s="62"/>
      <c r="C41" s="39" t="s">
        <v>3</v>
      </c>
      <c r="D41" s="36"/>
      <c r="E41" s="37" t="str">
        <f>E40</f>
        <v>kW</v>
      </c>
      <c r="F41" s="36">
        <v>4</v>
      </c>
      <c r="G41" s="40" t="e">
        <f>(D41/$D$40)*F41</f>
        <v>#DIV/0!</v>
      </c>
    </row>
    <row r="42" spans="2:7" x14ac:dyDescent="0.2">
      <c r="B42" s="62"/>
      <c r="C42" s="39" t="s">
        <v>4</v>
      </c>
      <c r="D42" s="36"/>
      <c r="E42" s="37" t="str">
        <f t="shared" ref="E42:E43" si="2">E41</f>
        <v>kW</v>
      </c>
      <c r="F42" s="36">
        <v>4</v>
      </c>
      <c r="G42" s="40" t="e">
        <f>(D42/$D$40)*F42</f>
        <v>#DIV/0!</v>
      </c>
    </row>
    <row r="43" spans="2:7" x14ac:dyDescent="0.2">
      <c r="B43" s="62"/>
      <c r="C43" s="39" t="s">
        <v>5</v>
      </c>
      <c r="D43" s="36"/>
      <c r="E43" s="37" t="str">
        <f t="shared" si="2"/>
        <v>kW</v>
      </c>
      <c r="F43" s="36">
        <v>4</v>
      </c>
      <c r="G43" s="40" t="e">
        <f>(D43/$D$40)*F43</f>
        <v>#DIV/0!</v>
      </c>
    </row>
    <row r="44" spans="2:7" ht="16" thickBot="1" x14ac:dyDescent="0.25">
      <c r="B44" s="63">
        <v>8</v>
      </c>
      <c r="C44" s="19" t="s">
        <v>44</v>
      </c>
      <c r="D44" s="6" t="s">
        <v>21</v>
      </c>
      <c r="E44" s="6" t="s">
        <v>22</v>
      </c>
      <c r="F44" s="6" t="s">
        <v>1</v>
      </c>
      <c r="G44" s="41" t="s">
        <v>23</v>
      </c>
    </row>
    <row r="45" spans="2:7" x14ac:dyDescent="0.2">
      <c r="B45" s="62"/>
      <c r="C45" s="35" t="s">
        <v>24</v>
      </c>
      <c r="D45" s="36"/>
      <c r="E45" s="37" t="s">
        <v>42</v>
      </c>
      <c r="F45" s="36"/>
      <c r="G45" s="38"/>
    </row>
    <row r="46" spans="2:7" x14ac:dyDescent="0.2">
      <c r="B46" s="62"/>
      <c r="C46" s="39" t="s">
        <v>3</v>
      </c>
      <c r="D46" s="36"/>
      <c r="E46" s="37" t="s">
        <v>42</v>
      </c>
      <c r="F46" s="36">
        <v>4</v>
      </c>
      <c r="G46" s="40" t="e">
        <f>(D46/$D$45)*F46</f>
        <v>#DIV/0!</v>
      </c>
    </row>
    <row r="47" spans="2:7" x14ac:dyDescent="0.2">
      <c r="B47" s="62"/>
      <c r="C47" s="39" t="s">
        <v>4</v>
      </c>
      <c r="D47" s="36"/>
      <c r="E47" s="37" t="s">
        <v>42</v>
      </c>
      <c r="F47" s="36">
        <v>4</v>
      </c>
      <c r="G47" s="40" t="e">
        <f>(D47/$D$45)*F47</f>
        <v>#DIV/0!</v>
      </c>
    </row>
    <row r="48" spans="2:7" ht="16" thickBot="1" x14ac:dyDescent="0.25">
      <c r="B48" s="64"/>
      <c r="C48" s="42" t="s">
        <v>5</v>
      </c>
      <c r="D48" s="43"/>
      <c r="E48" s="44" t="s">
        <v>42</v>
      </c>
      <c r="F48" s="43">
        <v>4</v>
      </c>
      <c r="G48" s="45" t="e">
        <f>(D48/$D$45)*F48</f>
        <v>#DIV/0!</v>
      </c>
    </row>
    <row r="49" spans="2:7" x14ac:dyDescent="0.2">
      <c r="B49" s="65"/>
      <c r="C49" s="39"/>
      <c r="D49" s="36"/>
      <c r="E49" s="37"/>
      <c r="F49" s="36"/>
      <c r="G49" s="46"/>
    </row>
    <row r="50" spans="2:7" x14ac:dyDescent="0.2">
      <c r="C50" s="25"/>
      <c r="D50" s="7"/>
      <c r="E50" s="20"/>
      <c r="F50" s="7"/>
      <c r="G50" s="26"/>
    </row>
    <row r="51" spans="2:7" ht="16" thickBot="1" x14ac:dyDescent="0.25">
      <c r="C51" s="49" t="s">
        <v>15</v>
      </c>
      <c r="D51" s="27"/>
      <c r="E51" s="50"/>
      <c r="F51" s="51">
        <f>F11+F16+F21+F26+F31+F36+F41+F46</f>
        <v>32</v>
      </c>
      <c r="G51" s="50"/>
    </row>
    <row r="52" spans="2:7" x14ac:dyDescent="0.2">
      <c r="B52" s="66"/>
      <c r="C52" s="52" t="s">
        <v>3</v>
      </c>
      <c r="D52" s="53"/>
      <c r="E52" s="54"/>
      <c r="F52" s="54"/>
      <c r="G52" s="55" t="e">
        <f>G11+G16+G21+G26+G31+G36+G41+G46</f>
        <v>#DIV/0!</v>
      </c>
    </row>
    <row r="53" spans="2:7" x14ac:dyDescent="0.2">
      <c r="B53" s="67"/>
      <c r="C53" s="39" t="s">
        <v>4</v>
      </c>
      <c r="D53" s="27"/>
      <c r="E53" s="48"/>
      <c r="F53" s="48"/>
      <c r="G53" s="56" t="e">
        <f>G12+G17+G22+G27+G32+G37+G42+G47</f>
        <v>#DIV/0!</v>
      </c>
    </row>
    <row r="54" spans="2:7" ht="16" thickBot="1" x14ac:dyDescent="0.25">
      <c r="B54" s="68"/>
      <c r="C54" s="42" t="s">
        <v>5</v>
      </c>
      <c r="D54" s="57"/>
      <c r="E54" s="58"/>
      <c r="F54" s="58"/>
      <c r="G54" s="59" t="e">
        <f>G13+G18+G23+G28+G33+G38+G43+G48</f>
        <v>#DIV/0!</v>
      </c>
    </row>
    <row r="55" spans="2:7" x14ac:dyDescent="0.2">
      <c r="C55" s="23"/>
      <c r="D55" s="9"/>
      <c r="E55" s="9"/>
      <c r="F55" s="8"/>
      <c r="G55" s="10"/>
    </row>
    <row r="56" spans="2:7" x14ac:dyDescent="0.2">
      <c r="B56" s="69"/>
      <c r="C56" s="25" t="s">
        <v>11</v>
      </c>
      <c r="D56" s="25"/>
      <c r="E56" s="25"/>
      <c r="F56" s="25"/>
    </row>
    <row r="57" spans="2:7" x14ac:dyDescent="0.2">
      <c r="C57" s="25"/>
      <c r="D57" s="25"/>
      <c r="E57" s="25"/>
      <c r="F57" s="25"/>
    </row>
    <row r="58" spans="2:7" x14ac:dyDescent="0.2">
      <c r="C58" s="11" t="s">
        <v>16</v>
      </c>
      <c r="D58" s="12"/>
      <c r="E58" s="12"/>
      <c r="F58" s="12"/>
      <c r="G58" s="13"/>
    </row>
    <row r="59" spans="2:7" x14ac:dyDescent="0.2">
      <c r="C59" s="29" t="s">
        <v>25</v>
      </c>
      <c r="D59" s="12"/>
      <c r="E59" s="12"/>
      <c r="F59" s="12"/>
      <c r="G59" s="13"/>
    </row>
    <row r="60" spans="2:7" x14ac:dyDescent="0.2">
      <c r="C60" s="30" t="s">
        <v>51</v>
      </c>
      <c r="D60" s="12"/>
      <c r="E60" s="12"/>
      <c r="F60" s="12"/>
      <c r="G60" s="13"/>
    </row>
    <row r="61" spans="2:7" x14ac:dyDescent="0.2">
      <c r="C61" s="29" t="s">
        <v>26</v>
      </c>
      <c r="D61" s="12"/>
      <c r="E61" s="12"/>
      <c r="F61" s="12"/>
      <c r="G61" s="13"/>
    </row>
    <row r="62" spans="2:7" x14ac:dyDescent="0.2">
      <c r="B62" s="69"/>
      <c r="C62" s="29" t="s">
        <v>27</v>
      </c>
      <c r="D62" s="12"/>
      <c r="E62" s="12"/>
      <c r="F62" s="12"/>
      <c r="G62" s="13"/>
    </row>
    <row r="63" spans="2:7" x14ac:dyDescent="0.2">
      <c r="C63" s="29" t="s">
        <v>28</v>
      </c>
      <c r="D63" s="12"/>
      <c r="E63" s="12"/>
      <c r="F63" s="12"/>
      <c r="G63" s="13"/>
    </row>
    <row r="64" spans="2:7" x14ac:dyDescent="0.2">
      <c r="C64" s="31" t="s">
        <v>29</v>
      </c>
    </row>
  </sheetData>
  <sheetProtection selectLockedCells="1" selectUnlockedCells="1"/>
  <mergeCells count="3">
    <mergeCell ref="B2:G3"/>
    <mergeCell ref="B4:G4"/>
    <mergeCell ref="B7:G8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0"/>
  <sheetViews>
    <sheetView workbookViewId="0">
      <selection activeCell="F15" sqref="F15"/>
    </sheetView>
  </sheetViews>
  <sheetFormatPr baseColWidth="10" defaultColWidth="8.5" defaultRowHeight="13" x14ac:dyDescent="0.15"/>
  <cols>
    <col min="1" max="1" width="4.83203125" style="104" customWidth="1"/>
    <col min="2" max="2" width="19" style="104" customWidth="1"/>
    <col min="3" max="4" width="11.6640625" style="104" customWidth="1"/>
    <col min="5" max="5" width="12.6640625" style="104" customWidth="1"/>
    <col min="6" max="6" width="20.5" style="104" customWidth="1"/>
    <col min="7" max="16384" width="8.5" style="104"/>
  </cols>
  <sheetData>
    <row r="1" spans="2:6" ht="17" thickBot="1" x14ac:dyDescent="0.25">
      <c r="B1" s="103" t="s">
        <v>6</v>
      </c>
      <c r="C1" s="88"/>
      <c r="D1" s="88"/>
      <c r="E1" s="88"/>
      <c r="F1" s="88"/>
    </row>
    <row r="2" spans="2:6" ht="16" thickTop="1" x14ac:dyDescent="0.2">
      <c r="B2" s="123"/>
      <c r="C2" s="123"/>
      <c r="D2" s="123"/>
      <c r="E2" s="123"/>
      <c r="F2" s="123"/>
    </row>
    <row r="3" spans="2:6" ht="15" thickBot="1" x14ac:dyDescent="0.2">
      <c r="B3" s="105" t="s">
        <v>6</v>
      </c>
      <c r="C3" s="37" t="s">
        <v>30</v>
      </c>
      <c r="D3" s="37" t="s">
        <v>22</v>
      </c>
      <c r="E3" s="37" t="s">
        <v>31</v>
      </c>
      <c r="F3" s="37" t="s">
        <v>2</v>
      </c>
    </row>
    <row r="4" spans="2:6" ht="15" thickBot="1" x14ac:dyDescent="0.2">
      <c r="B4" s="18" t="s">
        <v>32</v>
      </c>
      <c r="C4" s="106"/>
      <c r="D4" s="4"/>
      <c r="E4" s="3"/>
      <c r="F4" s="5"/>
    </row>
    <row r="5" spans="2:6" ht="14" x14ac:dyDescent="0.15">
      <c r="B5" s="107" t="s">
        <v>3</v>
      </c>
      <c r="C5" s="108"/>
      <c r="D5" s="4" t="s">
        <v>33</v>
      </c>
      <c r="E5" s="108">
        <v>17</v>
      </c>
      <c r="F5" s="109" t="e">
        <f>(C5/C4)*E5</f>
        <v>#DIV/0!</v>
      </c>
    </row>
    <row r="6" spans="2:6" ht="14" x14ac:dyDescent="0.15">
      <c r="B6" s="107" t="s">
        <v>4</v>
      </c>
      <c r="C6" s="108"/>
      <c r="D6" s="4" t="s">
        <v>33</v>
      </c>
      <c r="E6" s="108">
        <v>17</v>
      </c>
      <c r="F6" s="109" t="e">
        <f>(C6/C4)*E6</f>
        <v>#DIV/0!</v>
      </c>
    </row>
    <row r="7" spans="2:6" ht="14" x14ac:dyDescent="0.15">
      <c r="B7" s="107" t="s">
        <v>5</v>
      </c>
      <c r="C7" s="108"/>
      <c r="D7" s="4" t="s">
        <v>33</v>
      </c>
      <c r="E7" s="108">
        <v>17</v>
      </c>
      <c r="F7" s="109" t="e">
        <f>(C7/C4)*E7</f>
        <v>#DIV/0!</v>
      </c>
    </row>
    <row r="8" spans="2:6" ht="15" x14ac:dyDescent="0.2">
      <c r="B8" s="70"/>
      <c r="C8" s="70"/>
      <c r="D8" s="70"/>
      <c r="E8" s="70"/>
      <c r="F8" s="70"/>
    </row>
    <row r="11" spans="2:6" ht="16" thickBot="1" x14ac:dyDescent="0.25">
      <c r="B11" s="110" t="s">
        <v>15</v>
      </c>
      <c r="C11" s="111"/>
      <c r="D11" s="112"/>
      <c r="E11" s="113"/>
      <c r="F11" s="113"/>
    </row>
    <row r="12" spans="2:6" ht="15" x14ac:dyDescent="0.2">
      <c r="B12" s="3" t="s">
        <v>3</v>
      </c>
      <c r="C12" s="3"/>
      <c r="E12" s="114"/>
      <c r="F12" s="115" t="e">
        <f>F5</f>
        <v>#DIV/0!</v>
      </c>
    </row>
    <row r="13" spans="2:6" ht="15" x14ac:dyDescent="0.2">
      <c r="B13" s="3" t="s">
        <v>4</v>
      </c>
      <c r="C13" s="3"/>
      <c r="E13" s="114"/>
      <c r="F13" s="115" t="e">
        <f>F6</f>
        <v>#DIV/0!</v>
      </c>
    </row>
    <row r="14" spans="2:6" ht="15" x14ac:dyDescent="0.2">
      <c r="B14" s="3" t="s">
        <v>5</v>
      </c>
      <c r="C14" s="3"/>
      <c r="E14" s="114"/>
      <c r="F14" s="115" t="e">
        <f>F7</f>
        <v>#DIV/0!</v>
      </c>
    </row>
    <row r="16" spans="2:6" ht="14" x14ac:dyDescent="0.15">
      <c r="B16" s="97" t="s">
        <v>11</v>
      </c>
      <c r="C16" s="97"/>
    </row>
    <row r="18" spans="2:6" x14ac:dyDescent="0.15">
      <c r="B18" s="116"/>
      <c r="C18" s="116"/>
      <c r="D18" s="116"/>
      <c r="E18" s="116"/>
      <c r="F18" s="116"/>
    </row>
    <row r="19" spans="2:6" x14ac:dyDescent="0.15">
      <c r="B19" s="14"/>
      <c r="C19" s="15"/>
      <c r="D19" s="16"/>
      <c r="E19" s="117"/>
      <c r="F19" s="118"/>
    </row>
    <row r="20" spans="2:6" x14ac:dyDescent="0.15">
      <c r="B20" s="17" t="s">
        <v>50</v>
      </c>
      <c r="C20" s="119"/>
      <c r="D20" s="119"/>
      <c r="E20" s="119"/>
      <c r="F20" s="120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Záruka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2022-08-11T18:11:21Z</dcterms:modified>
</cp:coreProperties>
</file>