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1\2\"/>
    </mc:Choice>
  </mc:AlternateContent>
  <xr:revisionPtr revIDLastSave="0" documentId="8_{2F322997-D703-43E2-A4DD-86E8D2AB61C5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Titulni_list" sheetId="12" r:id="rId1"/>
    <sheet name="AC_cast" sheetId="8" r:id="rId2"/>
    <sheet name="DC_cast" sheetId="16" r:id="rId3"/>
    <sheet name="Konstrukce" sheetId="14" r:id="rId4"/>
    <sheet name="Invertory_a_panely" sheetId="15" r:id="rId5"/>
    <sheet name="AKU" sheetId="21" state="hidden" r:id="rId6"/>
    <sheet name="Regulace_vykonu" sheetId="19" r:id="rId7"/>
    <sheet name="VRN" sheetId="20" r:id="rId8"/>
  </sheets>
  <externalReferences>
    <externalReference r:id="rId9"/>
  </externalReferences>
  <definedNames>
    <definedName name="DC_Atlantis">'[1]DC část'!$O$8:$S$33</definedName>
    <definedName name="DC_CEZ">'[1]DC část'!$AG$8:$AK$33</definedName>
    <definedName name="DC_Ekotez">'[1]DC část'!$U$8:$Y$33</definedName>
    <definedName name="DC_Lama">'[1]DC část'!$AM$8:$AQ$33</definedName>
    <definedName name="DC_Protech">'[1]DC část'!$AA$8:$AE$33</definedName>
    <definedName name="DC_Renova">'[1]DC část'!$I$8:$M$33</definedName>
    <definedName name="DC_VK">'[1]DC část'!$BE$8:$BI$33</definedName>
    <definedName name="DC_Xenium">'[1]DC část'!$AS$8:$AW$33</definedName>
    <definedName name="DC_Xenium2">'[1]DC část'!$AY$8:$BC$33</definedName>
    <definedName name="DOCUMENT_TYPE">Titulni_list!$A$23</definedName>
    <definedName name="NAME_BLIND">#REF!</definedName>
    <definedName name="NAME_FILLED">#REF!</definedName>
    <definedName name="_xlnm.Print_Area" localSheetId="5">AKU!$A$1:$G$26</definedName>
    <definedName name="_xlnm.Print_Area" localSheetId="2">DC_cast!$A$1:$G$26</definedName>
    <definedName name="_xlnm.Print_Area" localSheetId="4">Invertory_a_panely!$A$1:$G$20</definedName>
    <definedName name="_xlnm.Print_Area" localSheetId="3">Konstrukce!$A$1:$G$21</definedName>
    <definedName name="_xlnm.Print_Area" localSheetId="6">Regulace_vykonu!$A$1:$G$19</definedName>
    <definedName name="PV_SIZE">Titulni_list!$A$20</definedName>
    <definedName name="TITLE_BATTERY">Titulni_list!$A$42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0" l="1"/>
  <c r="G8" i="20"/>
  <c r="G5" i="19"/>
  <c r="G21" i="8"/>
  <c r="G7" i="14"/>
  <c r="G20" i="20"/>
  <c r="G5" i="14" l="1"/>
  <c r="G6" i="14"/>
  <c r="A40" i="12" l="1"/>
  <c r="A41" i="12"/>
  <c r="A42" i="12"/>
  <c r="A43" i="12"/>
  <c r="A44" i="12"/>
  <c r="A39" i="12"/>
  <c r="G16" i="14"/>
  <c r="G4" i="14"/>
  <c r="F8" i="21" l="1"/>
  <c r="F7" i="21"/>
  <c r="G7" i="21" s="1"/>
  <c r="G19" i="20" l="1"/>
  <c r="G5" i="16"/>
  <c r="G38" i="8"/>
  <c r="G39" i="8"/>
  <c r="G40" i="8"/>
  <c r="G37" i="8"/>
  <c r="G7" i="16"/>
  <c r="G8" i="16"/>
  <c r="G11" i="8"/>
  <c r="G16" i="20" l="1"/>
  <c r="G15" i="20" s="1"/>
  <c r="G8" i="21"/>
  <c r="G9" i="21"/>
  <c r="G10" i="21"/>
  <c r="G15" i="21"/>
  <c r="G18" i="21"/>
  <c r="G19" i="21"/>
  <c r="G20" i="21"/>
  <c r="G22" i="21"/>
  <c r="F11" i="21" l="1"/>
  <c r="F13" i="21"/>
  <c r="F14" i="21"/>
  <c r="G11" i="21"/>
  <c r="F24" i="21"/>
  <c r="G24" i="21" s="1"/>
  <c r="G16" i="21" s="1"/>
  <c r="G13" i="21"/>
  <c r="G14" i="21"/>
  <c r="G41" i="8"/>
  <c r="G9" i="16"/>
  <c r="G10" i="16"/>
  <c r="G12" i="16"/>
  <c r="G11" i="16"/>
  <c r="G15" i="14" l="1"/>
  <c r="F12" i="14" s="1"/>
  <c r="F8" i="14"/>
  <c r="G6" i="21"/>
  <c r="G15" i="8"/>
  <c r="G21" i="16"/>
  <c r="G14" i="15"/>
  <c r="G15" i="15"/>
  <c r="G14" i="19"/>
  <c r="G31" i="20"/>
  <c r="G30" i="20" s="1"/>
  <c r="G29" i="20"/>
  <c r="G28" i="20"/>
  <c r="G27" i="20"/>
  <c r="G26" i="20"/>
  <c r="G25" i="20"/>
  <c r="G24" i="20"/>
  <c r="G23" i="20"/>
  <c r="G22" i="20"/>
  <c r="G14" i="20"/>
  <c r="G13" i="20"/>
  <c r="G12" i="20"/>
  <c r="G10" i="20"/>
  <c r="F11" i="20" s="1"/>
  <c r="G7" i="20"/>
  <c r="G6" i="20"/>
  <c r="G5" i="20"/>
  <c r="G4" i="20"/>
  <c r="G18" i="19"/>
  <c r="G16" i="19"/>
  <c r="G13" i="19"/>
  <c r="G12" i="19"/>
  <c r="G6" i="19"/>
  <c r="G4" i="19"/>
  <c r="G6" i="15"/>
  <c r="G7" i="8"/>
  <c r="G18" i="8"/>
  <c r="G17" i="8"/>
  <c r="G30" i="8"/>
  <c r="G20" i="8"/>
  <c r="G29" i="8"/>
  <c r="G6" i="8"/>
  <c r="G4" i="8"/>
  <c r="G5" i="15"/>
  <c r="G27" i="8"/>
  <c r="G26" i="8"/>
  <c r="G25" i="8"/>
  <c r="G24" i="8"/>
  <c r="G23" i="8"/>
  <c r="G22" i="8"/>
  <c r="G19" i="8"/>
  <c r="G16" i="8"/>
  <c r="G14" i="8"/>
  <c r="G13" i="8"/>
  <c r="G12" i="8"/>
  <c r="G10" i="8"/>
  <c r="G9" i="8"/>
  <c r="G8" i="8"/>
  <c r="G4" i="15"/>
  <c r="G6" i="16"/>
  <c r="G4" i="16"/>
  <c r="G44" i="8"/>
  <c r="G43" i="8"/>
  <c r="G23" i="16"/>
  <c r="G20" i="16"/>
  <c r="G18" i="14"/>
  <c r="G17" i="15"/>
  <c r="G17" i="16"/>
  <c r="G21" i="20" l="1"/>
  <c r="F9" i="19"/>
  <c r="G9" i="19" s="1"/>
  <c r="F9" i="15"/>
  <c r="G9" i="15" s="1"/>
  <c r="F8" i="19"/>
  <c r="G8" i="19" s="1"/>
  <c r="G10" i="19"/>
  <c r="F7" i="15"/>
  <c r="G7" i="15" s="1"/>
  <c r="F32" i="8"/>
  <c r="G32" i="8" s="1"/>
  <c r="G11" i="20"/>
  <c r="G3" i="20" s="1"/>
  <c r="F11" i="15"/>
  <c r="G11" i="15" s="1"/>
  <c r="F10" i="15"/>
  <c r="G10" i="15" s="1"/>
  <c r="F13" i="14"/>
  <c r="G13" i="14" s="1"/>
  <c r="F11" i="14"/>
  <c r="G11" i="14" s="1"/>
  <c r="F10" i="14"/>
  <c r="G10" i="14" s="1"/>
  <c r="F13" i="16"/>
  <c r="G13" i="16" s="1"/>
  <c r="F25" i="16" s="1"/>
  <c r="F33" i="8"/>
  <c r="G33" i="8" s="1"/>
  <c r="F34" i="8"/>
  <c r="G34" i="8" s="1"/>
  <c r="F19" i="15"/>
  <c r="G19" i="15" s="1"/>
  <c r="G12" i="15" s="1"/>
  <c r="F15" i="16"/>
  <c r="G15" i="16" s="1"/>
  <c r="F16" i="16"/>
  <c r="G16" i="16" s="1"/>
  <c r="G12" i="14"/>
  <c r="G8" i="14"/>
  <c r="F20" i="14" s="1"/>
  <c r="G3" i="19" l="1"/>
  <c r="G19" i="19" s="1"/>
  <c r="C43" i="12" s="1"/>
  <c r="D43" i="12" s="1"/>
  <c r="E43" i="12" s="1"/>
  <c r="G3" i="16"/>
  <c r="G3" i="15"/>
  <c r="G20" i="15" s="1"/>
  <c r="C41" i="12" s="1"/>
  <c r="D41" i="12" s="1"/>
  <c r="E41" i="12" s="1"/>
  <c r="G28" i="8"/>
  <c r="G3" i="14"/>
  <c r="G25" i="16"/>
  <c r="G18" i="16" s="1"/>
  <c r="G20" i="14"/>
  <c r="G14" i="14" s="1"/>
  <c r="G21" i="14" l="1"/>
  <c r="C40" i="12" s="1"/>
  <c r="D40" i="12" s="1"/>
  <c r="G26" i="16"/>
  <c r="C39" i="12" s="1"/>
  <c r="D39" i="12" s="1"/>
  <c r="E39" i="12" l="1"/>
  <c r="E40" i="12"/>
  <c r="G5" i="8" l="1"/>
  <c r="F46" i="8" s="1"/>
  <c r="G46" i="8" s="1"/>
  <c r="G35" i="8" s="1"/>
  <c r="G3" i="8" l="1"/>
  <c r="G47" i="8" l="1"/>
  <c r="C38" i="12" s="1"/>
  <c r="D38" i="12" l="1"/>
  <c r="E38" i="12" l="1"/>
  <c r="G25" i="21"/>
  <c r="C42" i="12" s="1"/>
  <c r="D42" i="12" l="1"/>
  <c r="E42" i="12" l="1"/>
  <c r="G18" i="20" l="1"/>
  <c r="G17" i="20" s="1"/>
  <c r="G32" i="20" l="1"/>
  <c r="C44" i="12" s="1"/>
  <c r="D44" i="12" s="1"/>
  <c r="D46" i="12" s="1"/>
  <c r="C46" i="12" l="1"/>
  <c r="E44" i="12"/>
  <c r="E46" i="12" s="1"/>
</calcChain>
</file>

<file path=xl/sharedStrings.xml><?xml version="1.0" encoding="utf-8"?>
<sst xmlns="http://schemas.openxmlformats.org/spreadsheetml/2006/main" count="369" uniqueCount="147">
  <si>
    <t>VRN</t>
  </si>
  <si>
    <t>AC jistič 2A/1B</t>
  </si>
  <si>
    <t>AKU</t>
  </si>
  <si>
    <t>Zabezpečeni pracoviště</t>
  </si>
  <si>
    <t>Proškolení obsluhy</t>
  </si>
  <si>
    <t>Zkušební provoz</t>
  </si>
  <si>
    <t>Nastavení, zprovoznění a odzkoušení NN ochrany + protokol</t>
  </si>
  <si>
    <t>Vypracování místního provozního předpisu</t>
  </si>
  <si>
    <t>Podružný materiál</t>
  </si>
  <si>
    <t>Ekologická likvidace odpadu</t>
  </si>
  <si>
    <t xml:space="preserve">AC jistič 80A/3B </t>
  </si>
  <si>
    <t xml:space="preserve">AC jistič 100A/3B </t>
  </si>
  <si>
    <t>MTP 150/5 0,5S</t>
  </si>
  <si>
    <t>Stykač 3F, 100A 4P</t>
  </si>
  <si>
    <t>Třífázový střídač o výkonu 50 kW</t>
  </si>
  <si>
    <t>Power Optimizér o výkonu 950 W</t>
  </si>
  <si>
    <t>DC vodič, UV odolný 6mm2_černý</t>
  </si>
  <si>
    <t>DC vodič, UV odolný 6mm2_červený</t>
  </si>
  <si>
    <t>Kabel CYKY 5x10 mm2</t>
  </si>
  <si>
    <t>Kabel CYKY 5x50 mm2</t>
  </si>
  <si>
    <t>Nástěnná ocelová rozvodnice IP66/20; 1000x800x300 mm</t>
  </si>
  <si>
    <t>Krycí list rozpočtu instalace FVE</t>
  </si>
  <si>
    <t>Poř. č.</t>
  </si>
  <si>
    <t>Úsek</t>
  </si>
  <si>
    <t>Cena</t>
  </si>
  <si>
    <t>DPH 21%</t>
  </si>
  <si>
    <t>Cena s DPH</t>
  </si>
  <si>
    <t>AC část</t>
  </si>
  <si>
    <t>DC část</t>
  </si>
  <si>
    <t>Konstrukce</t>
  </si>
  <si>
    <t>Střídače a fotovoltaické panely</t>
  </si>
  <si>
    <t>Regulace výkonu</t>
  </si>
  <si>
    <t>Vedlejší rozpočtové náklady</t>
  </si>
  <si>
    <t>Celkem</t>
  </si>
  <si>
    <t>Číslo rozpočtové položky dle ceníku</t>
  </si>
  <si>
    <t>Název rozpočtové položky</t>
  </si>
  <si>
    <t>M.J.</t>
  </si>
  <si>
    <t>Počet m.j.</t>
  </si>
  <si>
    <t>Cena za m.j.</t>
  </si>
  <si>
    <t>Celkem za rozpočtovou položku</t>
  </si>
  <si>
    <t xml:space="preserve">AC část   </t>
  </si>
  <si>
    <t>Materiál</t>
  </si>
  <si>
    <t>ks</t>
  </si>
  <si>
    <t>Výzbroj rozvaděčů, podružný materiál</t>
  </si>
  <si>
    <t>AC svodič přepětí B+C, třífázový</t>
  </si>
  <si>
    <t>Servisní zásuvka IP44</t>
  </si>
  <si>
    <t>m</t>
  </si>
  <si>
    <t xml:space="preserve">Odpínač pojistek 3F vč. Poj. nož. </t>
  </si>
  <si>
    <t>U-f ochrana dvoustupňová</t>
  </si>
  <si>
    <t>Časové relé (alternativně multifunkční relé)</t>
  </si>
  <si>
    <t>Smart meter přímý x/5</t>
  </si>
  <si>
    <t>Bezdrát. Spín. Prvek  RFSG-1M</t>
  </si>
  <si>
    <t>Bezdrát. Převodník kontaktu RFSA-61M</t>
  </si>
  <si>
    <r>
      <t>Protipožární Kabel PRAFlaDur-J 2x1,5 RE P60-R</t>
    </r>
    <r>
      <rPr>
        <vertAlign val="superscript"/>
        <sz val="11"/>
        <rFont val="Open Sans"/>
        <family val="2"/>
        <charset val="238"/>
        <scheme val="minor"/>
      </rPr>
      <t xml:space="preserve"> </t>
    </r>
  </si>
  <si>
    <t xml:space="preserve">Trubka ohebná  32mm šedá  - UV odolná
</t>
  </si>
  <si>
    <t>Příchytky na trubku 32 mm  do zdi</t>
  </si>
  <si>
    <t>Plechové žlaby, rošty 50 x 50  vč. příslušenství</t>
  </si>
  <si>
    <t>Vodič CYA 16 mm2 zž</t>
  </si>
  <si>
    <t>Stop tlačítko s aretací</t>
  </si>
  <si>
    <t>Drobný elektroinstal. mat. - svorky, lisovací oka, šrouby, příchytky</t>
  </si>
  <si>
    <t>sada</t>
  </si>
  <si>
    <t>Požární bezpečnost</t>
  </si>
  <si>
    <t>Hasící přístroj</t>
  </si>
  <si>
    <t>Protipožární ucpávky</t>
  </si>
  <si>
    <t>Ostatní náklady</t>
  </si>
  <si>
    <t>GZS z položek prací</t>
  </si>
  <si>
    <t>%</t>
  </si>
  <si>
    <t>Kompletační činnost</t>
  </si>
  <si>
    <t>Rezerva</t>
  </si>
  <si>
    <t>Ceníky prací</t>
  </si>
  <si>
    <t>Elektromontážní a zemní práce</t>
  </si>
  <si>
    <t>Montáž oceloplechové rozvodnice vč. výzbroje</t>
  </si>
  <si>
    <t>Napojení na stávající elektroinstalaci objektu</t>
  </si>
  <si>
    <t>Napojení na stávající hromosvod. soustavu/pospojování objektu</t>
  </si>
  <si>
    <t>Úprava obchodního měření vč. mat. (kabel, jističe, převodník,..)</t>
  </si>
  <si>
    <t>HDO - parametrizace</t>
  </si>
  <si>
    <t>HZS</t>
  </si>
  <si>
    <t>Montážní a demontážní práce v HZS</t>
  </si>
  <si>
    <t>hod</t>
  </si>
  <si>
    <t>Výchozí revize</t>
  </si>
  <si>
    <t>Dodávky</t>
  </si>
  <si>
    <t>Doprava a přesun dodávek</t>
  </si>
  <si>
    <t>AC část celkem</t>
  </si>
  <si>
    <t xml:space="preserve">
</t>
  </si>
  <si>
    <t xml:space="preserve">DC odpínač pojistek vč. Pojistek gPV </t>
  </si>
  <si>
    <t>Svodič přepětí PV 1000V DC</t>
  </si>
  <si>
    <t>Stahovací páska</t>
  </si>
  <si>
    <t>Oceloplechový plný žlab</t>
  </si>
  <si>
    <t>Lišta na kabely</t>
  </si>
  <si>
    <t>Podružný materiál (svorky, konektory, příchytky,..)</t>
  </si>
  <si>
    <t>Montáž kabelů DC 6 mm2</t>
  </si>
  <si>
    <t>DC část celkem</t>
  </si>
  <si>
    <t>Hliníková střešní konstrukce na šikmou střechu</t>
  </si>
  <si>
    <t>Územní vlivy</t>
  </si>
  <si>
    <t>Montáž hliníkové střešní konstrukce</t>
  </si>
  <si>
    <t>Konstrukce celkem</t>
  </si>
  <si>
    <t>Střídače a panely</t>
  </si>
  <si>
    <t>Montáž třífázového střídače</t>
  </si>
  <si>
    <t>Montáž fotovoltaického panelu</t>
  </si>
  <si>
    <t>Střídače a panely celkem</t>
  </si>
  <si>
    <t>číslo rozpočtové položky dle ceníku</t>
  </si>
  <si>
    <t>počet m.j.</t>
  </si>
  <si>
    <t>Akumulace</t>
  </si>
  <si>
    <t>Bateriový systém o kapacitě 40 kWh</t>
  </si>
  <si>
    <t>Bateriový střidač SMA STPS 60</t>
  </si>
  <si>
    <t>Kompaktní jistič 63A</t>
  </si>
  <si>
    <t xml:space="preserve">Montáž baterie </t>
  </si>
  <si>
    <t>Montáž střídače</t>
  </si>
  <si>
    <t>Oživení a testování systému vč. datového nastavení</t>
  </si>
  <si>
    <t>AKU část celkem</t>
  </si>
  <si>
    <t>Rozvaděč. vč. vybavení dle SoP</t>
  </si>
  <si>
    <t>kpl</t>
  </si>
  <si>
    <t>Montáž</t>
  </si>
  <si>
    <t>Oživení a nastavení</t>
  </si>
  <si>
    <t>Propojení se stávajícím systémem</t>
  </si>
  <si>
    <t>Regulace výkonu celkem</t>
  </si>
  <si>
    <t>Doprava na staveništi (dle dodavatele)</t>
  </si>
  <si>
    <t>Doprava (dle dodavatele)</t>
  </si>
  <si>
    <t>Jímací soustava</t>
  </si>
  <si>
    <t>Náklady na vynucenou úpravu</t>
  </si>
  <si>
    <t>Dokumentace</t>
  </si>
  <si>
    <t>Realizační projektová dokumentace</t>
  </si>
  <si>
    <t>Inženýring</t>
  </si>
  <si>
    <t>Komunikace se stavebním úřadem</t>
  </si>
  <si>
    <t>Komunikace s HZS</t>
  </si>
  <si>
    <t>Zpracování karty zdolávání požáru</t>
  </si>
  <si>
    <t>Komunikace s PDS</t>
  </si>
  <si>
    <t>Příprava na funkční zkoušky</t>
  </si>
  <si>
    <t>Funkční zkoušky</t>
  </si>
  <si>
    <t>Účast na PPP (První paralelní připojení)</t>
  </si>
  <si>
    <t>Vyřízení licence ERÚ</t>
  </si>
  <si>
    <t>Revize</t>
  </si>
  <si>
    <t>Vystavení výchozí revizní zprávy</t>
  </si>
  <si>
    <t>VRN celkem</t>
  </si>
  <si>
    <t>FV panel o výkonu  450 Wp</t>
  </si>
  <si>
    <t>DC BOX</t>
  </si>
  <si>
    <t>Projektová dokum. ve stupni DSPS dle vyhl. č. 499/2006 sb.</t>
  </si>
  <si>
    <t>24.03_FVE ÚV Moravičany</t>
  </si>
  <si>
    <t>Nový požární úsek</t>
  </si>
  <si>
    <t>Požární dvěře</t>
  </si>
  <si>
    <t>Požární úsek</t>
  </si>
  <si>
    <t>Provozní řád FVE</t>
  </si>
  <si>
    <t>Stěnový požární uzávěr včetně odvětrávání</t>
  </si>
  <si>
    <t>Datový kabel</t>
  </si>
  <si>
    <t>MAR, komunikační Gateway</t>
  </si>
  <si>
    <t>Revize hromosvodné soustavy</t>
  </si>
  <si>
    <t>Dokumentace, úprava měření a revize VN trafostanice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</si>
</sst>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\ &quot;Kč&quot;"/>
    <numFmt numFmtId="166" formatCode="_-* #,##0.00\ [$Kč-405]_-;\-* #,##0.00\ [$Kč-405]_-;_-* &quot;-&quot;??\ [$Kč-405]_-;_-@_-"/>
    <numFmt numFmtId="167" formatCode="_-* #,##0\ [$Kč-405]_-;\-* #,##0\ [$Kč-405]_-;_-* &quot;-&quot;??\ [$Kč-405]_-;_-@_-"/>
    <numFmt numFmtId="168" formatCode="_-* #,##0\ &quot;Kč&quot;_-;\-* #,##0\ &quot;Kč&quot;_-;_-* &quot;-&quot;??\ &quot;Kč&quot;_-;_-@_-"/>
    <numFmt numFmtId="169" formatCode="0.0"/>
    <numFmt numFmtId="170" formatCode="#,##0.00&quot; kWp&quot;"/>
  </numFmts>
  <fonts count="42" x14ac:knownFonts="1">
    <font>
      <sz val="11"/>
      <color theme="1"/>
      <name val="Open Sans"/>
      <family val="2"/>
      <charset val="238"/>
      <scheme val="minor"/>
    </font>
    <font>
      <sz val="11"/>
      <name val="Arial"/>
      <family val="2"/>
      <charset val="238"/>
    </font>
    <font>
      <sz val="11"/>
      <name val="Open Sans"/>
      <family val="2"/>
      <charset val="238"/>
    </font>
    <font>
      <sz val="11"/>
      <color theme="1"/>
      <name val="Open Sans"/>
      <family val="2"/>
      <charset val="238"/>
      <scheme val="minor"/>
    </font>
    <font>
      <sz val="11"/>
      <color theme="0"/>
      <name val="Open Sans"/>
      <family val="2"/>
      <charset val="238"/>
      <scheme val="minor"/>
    </font>
    <font>
      <sz val="11"/>
      <color rgb="FF9C6500"/>
      <name val="Open Sans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28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1"/>
      <color rgb="FFFF0000"/>
      <name val="Open Sans"/>
      <family val="2"/>
      <charset val="238"/>
    </font>
    <font>
      <sz val="11"/>
      <color rgb="FF006100"/>
      <name val="Open Sans"/>
      <family val="2"/>
      <charset val="238"/>
      <scheme val="minor"/>
    </font>
    <font>
      <sz val="11"/>
      <color rgb="FF9C0006"/>
      <name val="Open Sans"/>
      <family val="2"/>
      <charset val="238"/>
      <scheme val="minor"/>
    </font>
    <font>
      <b/>
      <sz val="11"/>
      <color theme="1"/>
      <name val="Open Sans"/>
      <family val="2"/>
      <charset val="238"/>
      <scheme val="minor"/>
    </font>
    <font>
      <sz val="12"/>
      <color theme="1"/>
      <name val="Open Sans"/>
      <family val="2"/>
      <charset val="238"/>
      <scheme val="minor"/>
    </font>
    <font>
      <b/>
      <sz val="12"/>
      <color theme="1"/>
      <name val="Open Sans"/>
      <family val="2"/>
      <charset val="238"/>
      <scheme val="minor"/>
    </font>
    <font>
      <b/>
      <sz val="12"/>
      <color rgb="FF000000"/>
      <name val="Open Sans"/>
      <family val="2"/>
      <charset val="238"/>
      <scheme val="minor"/>
    </font>
    <font>
      <sz val="10"/>
      <color theme="1"/>
      <name val="Open Sans"/>
      <family val="2"/>
      <charset val="238"/>
      <scheme val="minor"/>
    </font>
    <font>
      <b/>
      <sz val="12"/>
      <color theme="1"/>
      <name val="Open Sans Extrabold"/>
      <family val="2"/>
      <charset val="238"/>
      <scheme val="major"/>
    </font>
    <font>
      <sz val="12"/>
      <color theme="1"/>
      <name val="Open Sans Extrabold"/>
      <family val="2"/>
      <charset val="238"/>
      <scheme val="major"/>
    </font>
    <font>
      <sz val="11"/>
      <color theme="1"/>
      <name val="Open Sans Extrabold"/>
      <family val="2"/>
      <charset val="238"/>
      <scheme val="major"/>
    </font>
    <font>
      <sz val="11"/>
      <color rgb="FFFF0000"/>
      <name val="Open Sans"/>
      <family val="2"/>
      <charset val="238"/>
      <scheme val="minor"/>
    </font>
    <font>
      <b/>
      <sz val="26"/>
      <color theme="1"/>
      <name val="Open Sans"/>
      <family val="2"/>
      <charset val="238"/>
    </font>
    <font>
      <b/>
      <sz val="11"/>
      <color theme="1"/>
      <name val="Open Sans Extrabold"/>
      <family val="2"/>
      <charset val="238"/>
      <scheme val="major"/>
    </font>
    <font>
      <sz val="11"/>
      <name val="Open Sans"/>
      <family val="2"/>
      <charset val="238"/>
      <scheme val="minor"/>
    </font>
    <font>
      <vertAlign val="superscript"/>
      <sz val="11"/>
      <name val="Open Sans"/>
      <family val="2"/>
      <charset val="238"/>
      <scheme val="minor"/>
    </font>
    <font>
      <b/>
      <sz val="11"/>
      <name val="Open Sans"/>
      <family val="2"/>
      <charset val="238"/>
      <scheme val="minor"/>
    </font>
    <font>
      <sz val="11"/>
      <color rgb="FF000000"/>
      <name val="Open Sans"/>
      <family val="2"/>
      <charset val="238"/>
      <scheme val="minor"/>
    </font>
    <font>
      <sz val="11"/>
      <color theme="4"/>
      <name val="Open Sans"/>
      <family val="2"/>
      <charset val="238"/>
      <scheme val="minor"/>
    </font>
    <font>
      <u/>
      <sz val="11"/>
      <color theme="10"/>
      <name val="Open Sans"/>
      <family val="2"/>
      <charset val="238"/>
      <scheme val="minor"/>
    </font>
    <font>
      <sz val="8"/>
      <name val="Open Sans"/>
      <family val="2"/>
      <charset val="238"/>
      <scheme val="minor"/>
    </font>
    <font>
      <sz val="11"/>
      <color theme="4"/>
      <name val="Open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83D6B0"/>
        <bgColor indexed="64"/>
      </patternFill>
    </fill>
    <fill>
      <patternFill patternType="solid">
        <fgColor rgb="FFD6F1E4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3" fillId="3" borderId="36" applyNumberFormat="0" applyFont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4" fillId="9" borderId="0" applyNumberFormat="0" applyBorder="0" applyAlignment="0" applyProtection="0"/>
    <xf numFmtId="0" fontId="39" fillId="0" borderId="0" applyNumberFormat="0" applyFill="0" applyBorder="0" applyAlignment="0" applyProtection="0"/>
  </cellStyleXfs>
  <cellXfs count="274">
    <xf numFmtId="0" fontId="0" fillId="0" borderId="0" xfId="0"/>
    <xf numFmtId="0" fontId="30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wrapText="1"/>
      <protection locked="0"/>
    </xf>
    <xf numFmtId="0" fontId="0" fillId="5" borderId="29" xfId="0" applyFill="1" applyBorder="1" applyAlignment="1" applyProtection="1">
      <alignment vertical="center"/>
      <protection locked="0"/>
    </xf>
    <xf numFmtId="0" fontId="23" fillId="5" borderId="4" xfId="2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168" fontId="0" fillId="5" borderId="4" xfId="0" applyNumberFormat="1" applyFill="1" applyBorder="1" applyAlignment="1" applyProtection="1">
      <alignment vertical="center"/>
      <protection locked="0"/>
    </xf>
    <xf numFmtId="168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8" fontId="34" fillId="0" borderId="1" xfId="0" applyNumberFormat="1" applyFont="1" applyBorder="1" applyAlignment="1" applyProtection="1">
      <alignment horizontal="right" vertical="center"/>
      <protection locked="0"/>
    </xf>
    <xf numFmtId="168" fontId="0" fillId="0" borderId="7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5" borderId="4" xfId="0" applyNumberForma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/>
      <protection locked="0"/>
    </xf>
    <xf numFmtId="168" fontId="0" fillId="0" borderId="5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0" fillId="0" borderId="8" xfId="0" applyNumberFormat="1" applyBorder="1" applyAlignment="1" applyProtection="1">
      <alignment horizontal="right" vertical="center"/>
      <protection locked="0"/>
    </xf>
    <xf numFmtId="168" fontId="0" fillId="0" borderId="9" xfId="0" applyNumberFormat="1" applyBorder="1" applyAlignment="1" applyProtection="1">
      <alignment horizontal="right" vertical="center"/>
      <protection locked="0"/>
    </xf>
    <xf numFmtId="0" fontId="23" fillId="5" borderId="23" xfId="0" applyFont="1" applyFill="1" applyBorder="1" applyAlignment="1" applyProtection="1">
      <alignment vertical="center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168" fontId="0" fillId="5" borderId="10" xfId="0" applyNumberFormat="1" applyFill="1" applyBorder="1" applyAlignment="1" applyProtection="1">
      <alignment vertical="center"/>
      <protection locked="0"/>
    </xf>
    <xf numFmtId="168" fontId="23" fillId="5" borderId="11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23" fillId="5" borderId="29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6" borderId="22" xfId="0" applyFill="1" applyBorder="1" applyAlignment="1" applyProtection="1">
      <alignment horizontal="left" vertical="center"/>
      <protection locked="0"/>
    </xf>
    <xf numFmtId="0" fontId="34" fillId="6" borderId="1" xfId="1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168" fontId="0" fillId="6" borderId="7" xfId="0" applyNumberForma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1" fontId="0" fillId="6" borderId="1" xfId="0" applyNumberFormat="1" applyFill="1" applyBorder="1" applyAlignment="1" applyProtection="1">
      <alignment vertical="center"/>
      <protection locked="0"/>
    </xf>
    <xf numFmtId="168" fontId="0" fillId="6" borderId="1" xfId="0" applyNumberFormat="1" applyFill="1" applyBorder="1" applyAlignment="1" applyProtection="1">
      <alignment vertical="center"/>
      <protection locked="0"/>
    </xf>
    <xf numFmtId="168" fontId="0" fillId="6" borderId="7" xfId="0" applyNumberFormat="1" applyFill="1" applyBorder="1" applyAlignment="1" applyProtection="1">
      <alignment vertical="center"/>
      <protection locked="0"/>
    </xf>
    <xf numFmtId="168" fontId="0" fillId="6" borderId="5" xfId="0" applyNumberFormat="1" applyFill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23" fillId="5" borderId="23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2" fontId="6" fillId="0" borderId="0" xfId="0" applyNumberFormat="1" applyFont="1" applyProtection="1">
      <protection locked="0"/>
    </xf>
    <xf numFmtId="0" fontId="19" fillId="5" borderId="4" xfId="2" applyFont="1" applyFill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5" fontId="15" fillId="0" borderId="1" xfId="0" applyNumberFormat="1" applyFont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2" fillId="6" borderId="1" xfId="1" applyFont="1" applyFill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167" fontId="15" fillId="6" borderId="1" xfId="0" applyNumberFormat="1" applyFont="1" applyFill="1" applyBorder="1" applyAlignment="1" applyProtection="1">
      <alignment horizontal="right" vertical="center"/>
      <protection locked="0"/>
    </xf>
    <xf numFmtId="165" fontId="20" fillId="6" borderId="7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Protection="1">
      <protection locked="0"/>
    </xf>
    <xf numFmtId="165" fontId="15" fillId="0" borderId="5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vertical="top" textRotation="90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top" textRotation="90"/>
      <protection locked="0"/>
    </xf>
    <xf numFmtId="0" fontId="13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3" fillId="5" borderId="26" xfId="0" applyFont="1" applyFill="1" applyBorder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0" fillId="6" borderId="24" xfId="0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8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168" fontId="0" fillId="0" borderId="20" xfId="0" applyNumberFormat="1" applyBorder="1" applyAlignment="1" applyProtection="1">
      <alignment horizontal="right" vertical="center"/>
      <protection locked="0"/>
    </xf>
    <xf numFmtId="0" fontId="33" fillId="0" borderId="2" xfId="0" applyFont="1" applyBorder="1" applyAlignment="1" applyProtection="1">
      <alignment horizontal="left" vertical="center" textRotation="90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33" fillId="0" borderId="2" xfId="0" applyFont="1" applyBorder="1" applyAlignment="1" applyProtection="1">
      <alignment horizontal="left" vertical="top" textRotation="90"/>
      <protection locked="0"/>
    </xf>
    <xf numFmtId="0" fontId="28" fillId="0" borderId="2" xfId="0" applyFont="1" applyBorder="1" applyAlignment="1" applyProtection="1">
      <alignment horizontal="left" vertical="top" textRotation="90"/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left" vertical="top" textRotation="90"/>
      <protection locked="0"/>
    </xf>
    <xf numFmtId="0" fontId="28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1" fontId="37" fillId="0" borderId="5" xfId="0" applyNumberFormat="1" applyFont="1" applyBorder="1" applyAlignment="1" applyProtection="1">
      <alignment horizontal="center" vertical="center"/>
      <protection locked="0"/>
    </xf>
    <xf numFmtId="168" fontId="37" fillId="0" borderId="1" xfId="0" applyNumberFormat="1" applyFont="1" applyBorder="1" applyAlignment="1" applyProtection="1">
      <alignment horizontal="right" vertical="center"/>
      <protection locked="0"/>
    </xf>
    <xf numFmtId="0" fontId="0" fillId="6" borderId="37" xfId="2" applyFont="1" applyFill="1" applyBorder="1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0" fillId="0" borderId="7" xfId="0" applyNumberFormat="1" applyBorder="1" applyAlignment="1" applyProtection="1">
      <alignment vertical="center"/>
      <protection locked="0"/>
    </xf>
    <xf numFmtId="0" fontId="0" fillId="6" borderId="27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168" fontId="0" fillId="0" borderId="25" xfId="0" applyNumberFormat="1" applyBorder="1" applyAlignment="1" applyProtection="1">
      <alignment horizontal="right" vertical="center"/>
      <protection locked="0"/>
    </xf>
    <xf numFmtId="0" fontId="23" fillId="5" borderId="32" xfId="0" applyFont="1" applyFill="1" applyBorder="1" applyAlignment="1" applyProtection="1">
      <alignment vertical="center"/>
      <protection locked="0"/>
    </xf>
    <xf numFmtId="0" fontId="23" fillId="5" borderId="30" xfId="0" applyFont="1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168" fontId="0" fillId="5" borderId="30" xfId="0" applyNumberFormat="1" applyFill="1" applyBorder="1" applyAlignment="1" applyProtection="1">
      <alignment vertical="center"/>
      <protection locked="0"/>
    </xf>
    <xf numFmtId="168" fontId="23" fillId="5" borderId="31" xfId="0" applyNumberFormat="1" applyFont="1" applyFill="1" applyBorder="1" applyAlignment="1" applyProtection="1">
      <alignment vertical="center"/>
      <protection locked="0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vertical="center"/>
      <protection locked="0"/>
    </xf>
    <xf numFmtId="167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1" fontId="34" fillId="0" borderId="5" xfId="0" applyNumberFormat="1" applyFont="1" applyBorder="1" applyAlignment="1" applyProtection="1">
      <alignment horizontal="center" vertical="center"/>
      <protection locked="0"/>
    </xf>
    <xf numFmtId="167" fontId="34" fillId="0" borderId="1" xfId="0" applyNumberFormat="1" applyFont="1" applyBorder="1" applyAlignment="1" applyProtection="1">
      <alignment horizontal="right" vertical="center"/>
      <protection locked="0"/>
    </xf>
    <xf numFmtId="167" fontId="34" fillId="0" borderId="7" xfId="0" applyNumberFormat="1" applyFont="1" applyBorder="1" applyAlignment="1" applyProtection="1">
      <alignment horizontal="right" vertical="center"/>
      <protection locked="0"/>
    </xf>
    <xf numFmtId="167" fontId="34" fillId="0" borderId="0" xfId="0" applyNumberFormat="1" applyFont="1" applyAlignment="1" applyProtection="1">
      <alignment vertical="center"/>
      <protection locked="0"/>
    </xf>
    <xf numFmtId="167" fontId="34" fillId="0" borderId="1" xfId="0" applyNumberFormat="1" applyFon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horizontal="right" vertical="center"/>
      <protection locked="0"/>
    </xf>
    <xf numFmtId="3" fontId="23" fillId="0" borderId="0" xfId="0" applyNumberFormat="1" applyFont="1" applyProtection="1">
      <protection locked="0"/>
    </xf>
    <xf numFmtId="167" fontId="0" fillId="0" borderId="7" xfId="0" applyNumberFormat="1" applyBorder="1" applyAlignment="1" applyProtection="1">
      <alignment horizontal="right" vertical="center"/>
      <protection locked="0"/>
    </xf>
    <xf numFmtId="0" fontId="34" fillId="11" borderId="1" xfId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horizontal="right" vertical="center"/>
      <protection locked="0"/>
    </xf>
    <xf numFmtId="167" fontId="0" fillId="6" borderId="7" xfId="0" applyNumberFormat="1" applyFill="1" applyBorder="1" applyAlignment="1" applyProtection="1">
      <alignment horizontal="right" vertical="center"/>
      <protection locked="0"/>
    </xf>
    <xf numFmtId="165" fontId="0" fillId="6" borderId="7" xfId="0" applyNumberFormat="1" applyFill="1" applyBorder="1" applyAlignment="1" applyProtection="1">
      <alignment horizontal="right" vertical="center"/>
      <protection locked="0"/>
    </xf>
    <xf numFmtId="3" fontId="0" fillId="0" borderId="0" xfId="0" applyNumberFormat="1" applyProtection="1">
      <protection locked="0"/>
    </xf>
    <xf numFmtId="167" fontId="23" fillId="5" borderId="4" xfId="0" applyNumberFormat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 applyProtection="1">
      <alignment vertical="center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167" fontId="34" fillId="0" borderId="5" xfId="0" applyNumberFormat="1" applyFont="1" applyBorder="1" applyAlignment="1" applyProtection="1">
      <alignment horizontal="right" vertical="center"/>
      <protection locked="0"/>
    </xf>
    <xf numFmtId="167" fontId="0" fillId="6" borderId="5" xfId="0" applyNumberFormat="1" applyFill="1" applyBorder="1" applyAlignment="1" applyProtection="1">
      <alignment horizontal="right" vertical="center"/>
      <protection locked="0"/>
    </xf>
    <xf numFmtId="167" fontId="0" fillId="0" borderId="5" xfId="0" applyNumberFormat="1" applyBorder="1" applyAlignment="1" applyProtection="1">
      <alignment horizontal="right" vertical="center"/>
      <protection locked="0"/>
    </xf>
    <xf numFmtId="1" fontId="0" fillId="5" borderId="30" xfId="0" applyNumberFormat="1" applyFill="1" applyBorder="1" applyAlignment="1" applyProtection="1">
      <alignment horizontal="center" vertical="center"/>
      <protection locked="0"/>
    </xf>
    <xf numFmtId="167" fontId="0" fillId="5" borderId="30" xfId="0" applyNumberFormat="1" applyFill="1" applyBorder="1" applyAlignment="1" applyProtection="1">
      <alignment horizontal="right" vertical="center"/>
      <protection locked="0"/>
    </xf>
    <xf numFmtId="167" fontId="23" fillId="5" borderId="31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5" fontId="34" fillId="0" borderId="1" xfId="0" applyNumberFormat="1" applyFont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34" fillId="0" borderId="1" xfId="0" applyNumberFormat="1" applyFont="1" applyBorder="1" applyAlignment="1" applyProtection="1">
      <alignment vertical="center"/>
      <protection locked="0"/>
    </xf>
    <xf numFmtId="165" fontId="34" fillId="4" borderId="1" xfId="0" applyNumberFormat="1" applyFont="1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vertical="center"/>
      <protection locked="0"/>
    </xf>
    <xf numFmtId="0" fontId="31" fillId="0" borderId="24" xfId="0" applyFont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horizontal="right" vertic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167" fontId="23" fillId="5" borderId="4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165" fontId="34" fillId="6" borderId="7" xfId="0" applyNumberFormat="1" applyFont="1" applyFill="1" applyBorder="1" applyAlignment="1" applyProtection="1">
      <alignment horizontal="right" vertical="center"/>
      <protection locked="0"/>
    </xf>
    <xf numFmtId="1" fontId="38" fillId="6" borderId="5" xfId="0" applyNumberFormat="1" applyFont="1" applyFill="1" applyBorder="1" applyAlignment="1" applyProtection="1">
      <alignment horizontal="center" vertical="center"/>
      <protection locked="0"/>
    </xf>
    <xf numFmtId="165" fontId="31" fillId="6" borderId="7" xfId="0" applyNumberFormat="1" applyFont="1" applyFill="1" applyBorder="1" applyAlignment="1" applyProtection="1">
      <alignment horizontal="right" vertical="center"/>
      <protection locked="0"/>
    </xf>
    <xf numFmtId="1" fontId="23" fillId="5" borderId="4" xfId="0" applyNumberFormat="1" applyFont="1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 wrapText="1"/>
      <protection locked="0"/>
    </xf>
    <xf numFmtId="0" fontId="7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12" fillId="4" borderId="0" xfId="0" applyFont="1" applyFill="1" applyAlignment="1" applyProtection="1">
      <alignment horizontal="center"/>
      <protection locked="0"/>
    </xf>
    <xf numFmtId="2" fontId="12" fillId="4" borderId="0" xfId="0" applyNumberFormat="1" applyFont="1" applyFill="1" applyAlignment="1" applyProtection="1">
      <alignment horizontal="center"/>
      <protection locked="0"/>
    </xf>
    <xf numFmtId="0" fontId="11" fillId="4" borderId="0" xfId="0" applyFont="1" applyFill="1" applyProtection="1">
      <protection locked="0"/>
    </xf>
    <xf numFmtId="0" fontId="1" fillId="4" borderId="0" xfId="1" applyFont="1" applyFill="1" applyBorder="1" applyProtection="1"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3" fillId="5" borderId="32" xfId="0" applyFont="1" applyFill="1" applyBorder="1" applyAlignment="1" applyProtection="1">
      <alignment horizontal="center" vertical="center"/>
      <protection locked="0"/>
    </xf>
    <xf numFmtId="0" fontId="23" fillId="10" borderId="33" xfId="0" applyFont="1" applyFill="1" applyBorder="1" applyAlignment="1" applyProtection="1">
      <alignment horizontal="left" vertical="center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23" fillId="5" borderId="34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166" fontId="0" fillId="4" borderId="20" xfId="0" applyNumberFormat="1" applyFill="1" applyBorder="1" applyAlignment="1" applyProtection="1">
      <alignment horizontal="right" vertical="center"/>
      <protection locked="0"/>
    </xf>
    <xf numFmtId="166" fontId="0" fillId="4" borderId="21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6" fontId="23" fillId="5" borderId="33" xfId="0" applyNumberFormat="1" applyFont="1" applyFill="1" applyBorder="1" applyAlignment="1" applyProtection="1">
      <alignment horizontal="center" vertical="center"/>
      <protection locked="0"/>
    </xf>
    <xf numFmtId="166" fontId="23" fillId="5" borderId="3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168" fontId="0" fillId="0" borderId="5" xfId="0" applyNumberFormat="1" applyBorder="1" applyAlignment="1" applyProtection="1">
      <alignment vertical="center"/>
      <protection locked="0"/>
    </xf>
    <xf numFmtId="168" fontId="36" fillId="5" borderId="6" xfId="0" applyNumberFormat="1" applyFont="1" applyFill="1" applyBorder="1" applyAlignment="1" applyProtection="1">
      <alignment horizontal="right" vertical="center"/>
      <protection locked="0"/>
    </xf>
    <xf numFmtId="168" fontId="36" fillId="5" borderId="31" xfId="0" applyNumberFormat="1" applyFont="1" applyFill="1" applyBorder="1" applyAlignment="1" applyProtection="1">
      <alignment horizontal="right" vertical="center"/>
      <protection locked="0"/>
    </xf>
    <xf numFmtId="166" fontId="23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166" fontId="0" fillId="4" borderId="8" xfId="0" applyNumberFormat="1" applyFill="1" applyBorder="1" applyAlignment="1" applyProtection="1">
      <alignment horizontal="right" vertical="center"/>
      <protection locked="0"/>
    </xf>
    <xf numFmtId="166" fontId="0" fillId="4" borderId="9" xfId="0" applyNumberForma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1" fontId="41" fillId="6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1" fontId="34" fillId="0" borderId="5" xfId="0" applyNumberFormat="1" applyFont="1" applyBorder="1" applyAlignment="1" applyProtection="1">
      <alignment horizontal="center" vertical="center" wrapText="1"/>
      <protection locked="0"/>
    </xf>
    <xf numFmtId="167" fontId="34" fillId="0" borderId="1" xfId="0" applyNumberFormat="1" applyFont="1" applyBorder="1" applyAlignment="1" applyProtection="1">
      <alignment horizontal="right" vertical="center" wrapText="1"/>
      <protection locked="0"/>
    </xf>
    <xf numFmtId="167" fontId="3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0" fillId="12" borderId="1" xfId="0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170" fontId="18" fillId="4" borderId="0" xfId="0" applyNumberFormat="1" applyFont="1" applyFill="1" applyAlignment="1" applyProtection="1">
      <alignment horizontal="center"/>
      <protection locked="0"/>
    </xf>
    <xf numFmtId="0" fontId="33" fillId="0" borderId="12" xfId="0" applyFont="1" applyBorder="1" applyAlignment="1" applyProtection="1">
      <alignment horizontal="center" vertical="center" textRotation="90"/>
      <protection locked="0"/>
    </xf>
    <xf numFmtId="0" fontId="33" fillId="0" borderId="13" xfId="0" applyFont="1" applyBorder="1" applyAlignment="1" applyProtection="1">
      <alignment horizontal="center" vertical="center" textRotation="90"/>
      <protection locked="0"/>
    </xf>
    <xf numFmtId="0" fontId="33" fillId="0" borderId="14" xfId="0" applyFont="1" applyBorder="1" applyAlignment="1" applyProtection="1">
      <alignment horizontal="center" vertical="center" textRotation="90"/>
      <protection locked="0"/>
    </xf>
    <xf numFmtId="0" fontId="33" fillId="0" borderId="18" xfId="0" applyFont="1" applyBorder="1" applyAlignment="1" applyProtection="1">
      <alignment horizontal="center" vertical="center" textRotation="90"/>
      <protection locked="0"/>
    </xf>
    <xf numFmtId="165" fontId="19" fillId="5" borderId="39" xfId="0" applyNumberFormat="1" applyFont="1" applyFill="1" applyBorder="1" applyAlignment="1" applyProtection="1">
      <alignment horizontal="right" vertical="center"/>
      <protection locked="0"/>
    </xf>
    <xf numFmtId="165" fontId="19" fillId="5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textRotation="90"/>
      <protection locked="0"/>
    </xf>
    <xf numFmtId="0" fontId="14" fillId="0" borderId="16" xfId="0" applyFont="1" applyBorder="1" applyAlignment="1" applyProtection="1">
      <alignment horizontal="center" vertical="center" textRotation="90"/>
      <protection locked="0"/>
    </xf>
    <xf numFmtId="0" fontId="14" fillId="0" borderId="17" xfId="0" applyFont="1" applyBorder="1" applyAlignment="1" applyProtection="1">
      <alignment horizontal="center" vertical="center" textRotation="90"/>
      <protection locked="0"/>
    </xf>
    <xf numFmtId="0" fontId="14" fillId="0" borderId="18" xfId="0" applyFont="1" applyBorder="1" applyAlignment="1" applyProtection="1">
      <alignment horizontal="center" vertical="center" textRotation="90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41" xfId="0" applyFont="1" applyFill="1" applyBorder="1" applyAlignment="1" applyProtection="1">
      <alignment horizontal="left" vertical="center"/>
      <protection locked="0"/>
    </xf>
    <xf numFmtId="0" fontId="19" fillId="5" borderId="38" xfId="0" applyFont="1" applyFill="1" applyBorder="1" applyAlignment="1" applyProtection="1">
      <alignment horizontal="left" vertical="center"/>
      <protection locked="0"/>
    </xf>
    <xf numFmtId="0" fontId="17" fillId="5" borderId="40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5" fillId="5" borderId="40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 textRotation="90"/>
      <protection locked="0"/>
    </xf>
    <xf numFmtId="0" fontId="33" fillId="0" borderId="17" xfId="0" applyFont="1" applyBorder="1" applyAlignment="1" applyProtection="1">
      <alignment horizontal="center" vertical="center" textRotation="90"/>
      <protection locked="0"/>
    </xf>
  </cellXfs>
  <cellStyles count="7">
    <cellStyle name="Hyperlink" xfId="6" xr:uid="{4EACCCDA-9D09-4406-9A40-A7A118701B81}"/>
    <cellStyle name="Neutrální" xfId="1" builtinId="28"/>
    <cellStyle name="Normální" xfId="0" builtinId="0"/>
    <cellStyle name="Poznámka" xfId="2" builtinId="10"/>
    <cellStyle name="Správně" xfId="3" builtinId="26" hidden="1"/>
    <cellStyle name="Špatně" xfId="4" builtinId="27" hidden="1"/>
    <cellStyle name="Zvýraznění 5" xfId="5" builtinId="45" hidden="1"/>
  </cellStyles>
  <dxfs count="0"/>
  <tableStyles count="0" defaultTableStyle="TableStyleMedium9" defaultPivotStyle="PivotStyleLight16"/>
  <colors>
    <mruColors>
      <color rgb="FFD6F1E4"/>
      <color rgb="FF83D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vcz.sharepoint.com/sites/PKV-Vyroba/Sdilene%20dokumenty/&#352;ablony%20a%20dokumenty/Specialni%20dokumenty/Rozpo&#269;et%20PD%20FVE/0_Porovn&#225;n&#237;%20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část"/>
      <sheetName val="DC část"/>
      <sheetName val="Konstrukce"/>
      <sheetName val="Střídače a panely"/>
      <sheetName val="AKU"/>
      <sheetName val="VRN"/>
      <sheetName val="Online monitoring"/>
      <sheetName val="Kompletní databá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Barvy_pkv">
  <a:themeElements>
    <a:clrScheme name="Vlastní 11">
      <a:dk1>
        <a:srgbClr val="000000"/>
      </a:dk1>
      <a:lt1>
        <a:srgbClr val="FFFFFF"/>
      </a:lt1>
      <a:dk2>
        <a:srgbClr val="000000"/>
      </a:dk2>
      <a:lt2>
        <a:srgbClr val="F2F2F2"/>
      </a:lt2>
      <a:accent1>
        <a:srgbClr val="E13576"/>
      </a:accent1>
      <a:accent2>
        <a:srgbClr val="EDBF00"/>
      </a:accent2>
      <a:accent3>
        <a:srgbClr val="30ACD1"/>
      </a:accent3>
      <a:accent4>
        <a:srgbClr val="3BB07A"/>
      </a:accent4>
      <a:accent5>
        <a:srgbClr val="016A51"/>
      </a:accent5>
      <a:accent6>
        <a:srgbClr val="213C3A"/>
      </a:accent6>
      <a:hlink>
        <a:srgbClr val="3BB07A"/>
      </a:hlink>
      <a:folHlink>
        <a:srgbClr val="016A51"/>
      </a:folHlink>
    </a:clrScheme>
    <a:fontScheme name="PKV">
      <a:majorFont>
        <a:latin typeface="Open Sans Extra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174"/>
  <sheetViews>
    <sheetView view="pageLayout" topLeftCell="A23" zoomScaleNormal="70" zoomScaleSheetLayoutView="70" workbookViewId="0">
      <selection activeCell="D27" sqref="D27"/>
    </sheetView>
  </sheetViews>
  <sheetFormatPr defaultColWidth="9.17578125" defaultRowHeight="13.5" x14ac:dyDescent="0.35"/>
  <cols>
    <col min="1" max="1" width="7.46875" style="51" customWidth="1"/>
    <col min="2" max="2" width="56" style="51" customWidth="1"/>
    <col min="3" max="5" width="18.64453125" style="51" customWidth="1"/>
    <col min="6" max="6" width="14" style="51" customWidth="1"/>
    <col min="7" max="7" width="16.8203125" style="51" customWidth="1"/>
    <col min="8" max="8" width="19.64453125" style="51" customWidth="1"/>
    <col min="9" max="16384" width="9.17578125" style="51"/>
  </cols>
  <sheetData>
    <row r="1" spans="1:5" ht="15.75" customHeight="1" x14ac:dyDescent="0.4">
      <c r="A1" s="178"/>
      <c r="B1" s="179"/>
      <c r="C1" s="180"/>
      <c r="D1" s="181"/>
      <c r="E1" s="182"/>
    </row>
    <row r="2" spans="1:5" ht="15.75" customHeight="1" x14ac:dyDescent="0.4">
      <c r="A2" s="178"/>
      <c r="B2" s="179"/>
      <c r="C2" s="180"/>
      <c r="D2" s="181"/>
      <c r="E2" s="182"/>
    </row>
    <row r="3" spans="1:5" ht="15.75" customHeight="1" x14ac:dyDescent="0.4">
      <c r="A3" s="178"/>
      <c r="B3" s="179"/>
      <c r="C3" s="180"/>
      <c r="D3" s="181"/>
      <c r="E3" s="182"/>
    </row>
    <row r="4" spans="1:5" ht="15.75" customHeight="1" x14ac:dyDescent="0.4">
      <c r="A4" s="178"/>
      <c r="B4" s="179"/>
      <c r="C4" s="180"/>
      <c r="D4" s="181"/>
      <c r="E4" s="182"/>
    </row>
    <row r="5" spans="1:5" ht="15.75" customHeight="1" x14ac:dyDescent="0.4">
      <c r="A5" s="178"/>
      <c r="B5" s="179"/>
      <c r="C5" s="180"/>
      <c r="D5" s="181"/>
      <c r="E5" s="182"/>
    </row>
    <row r="6" spans="1:5" ht="15.75" customHeight="1" x14ac:dyDescent="0.4">
      <c r="A6" s="178"/>
      <c r="B6" s="179"/>
      <c r="C6" s="180"/>
      <c r="D6" s="181"/>
      <c r="E6" s="182"/>
    </row>
    <row r="7" spans="1:5" ht="15.75" customHeight="1" x14ac:dyDescent="0.4">
      <c r="A7" s="178"/>
      <c r="B7" s="179"/>
      <c r="C7" s="180"/>
      <c r="D7" s="181"/>
      <c r="E7" s="182"/>
    </row>
    <row r="8" spans="1:5" ht="15.75" customHeight="1" x14ac:dyDescent="0.4">
      <c r="A8" s="178"/>
      <c r="B8" s="183"/>
      <c r="C8" s="180"/>
      <c r="D8" s="181"/>
      <c r="E8" s="182"/>
    </row>
    <row r="9" spans="1:5" ht="15.75" customHeight="1" x14ac:dyDescent="0.4">
      <c r="A9" s="178"/>
      <c r="B9" s="179"/>
      <c r="C9" s="180"/>
      <c r="D9" s="181"/>
      <c r="E9" s="182"/>
    </row>
    <row r="10" spans="1:5" ht="15.75" customHeight="1" x14ac:dyDescent="0.4">
      <c r="A10" s="178"/>
      <c r="B10" s="179"/>
      <c r="C10" s="180"/>
      <c r="D10" s="181"/>
      <c r="E10" s="182"/>
    </row>
    <row r="11" spans="1:5" ht="15.75" customHeight="1" x14ac:dyDescent="0.4">
      <c r="A11" s="178"/>
      <c r="B11" s="179"/>
      <c r="C11" s="180"/>
      <c r="D11" s="181"/>
      <c r="E11" s="182"/>
    </row>
    <row r="12" spans="1:5" ht="15.75" customHeight="1" x14ac:dyDescent="0.4">
      <c r="A12" s="178"/>
      <c r="B12" s="179"/>
      <c r="C12" s="180"/>
      <c r="D12" s="181"/>
      <c r="E12" s="182"/>
    </row>
    <row r="13" spans="1:5" ht="15.75" customHeight="1" x14ac:dyDescent="0.4">
      <c r="A13" s="178"/>
      <c r="B13" s="179"/>
      <c r="C13" s="180"/>
      <c r="D13" s="181"/>
      <c r="E13" s="182"/>
    </row>
    <row r="14" spans="1:5" ht="15.75" customHeight="1" x14ac:dyDescent="0.4">
      <c r="A14" s="178"/>
      <c r="B14" s="179"/>
      <c r="C14" s="180"/>
      <c r="D14" s="181"/>
      <c r="E14" s="182"/>
    </row>
    <row r="15" spans="1:5" ht="15.75" customHeight="1" x14ac:dyDescent="0.4">
      <c r="A15" s="178"/>
      <c r="B15" s="183"/>
      <c r="C15" s="180"/>
      <c r="D15" s="181"/>
      <c r="E15" s="182"/>
    </row>
    <row r="16" spans="1:5" ht="15.75" customHeight="1" x14ac:dyDescent="0.4">
      <c r="A16" s="178"/>
      <c r="B16" s="179"/>
      <c r="C16" s="180"/>
      <c r="D16" s="181"/>
      <c r="E16" s="182"/>
    </row>
    <row r="17" spans="1:17" ht="15.75" customHeight="1" x14ac:dyDescent="0.4">
      <c r="A17" s="178"/>
      <c r="B17" s="179"/>
      <c r="C17" s="180"/>
      <c r="D17" s="180"/>
      <c r="E17" s="182"/>
    </row>
    <row r="18" spans="1:17" s="56" customFormat="1" ht="16.5" customHeight="1" x14ac:dyDescent="0.4">
      <c r="A18" s="178"/>
      <c r="B18" s="182"/>
      <c r="C18" s="180"/>
      <c r="D18" s="180"/>
      <c r="E18" s="182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s="56" customFormat="1" ht="40.5" x14ac:dyDescent="1.4">
      <c r="A19" s="245" t="s">
        <v>137</v>
      </c>
      <c r="B19" s="245"/>
      <c r="C19" s="245"/>
      <c r="D19" s="245"/>
      <c r="E19" s="245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56" customFormat="1" ht="40.5" x14ac:dyDescent="1.4">
      <c r="A20" s="247">
        <v>54.45</v>
      </c>
      <c r="B20" s="247"/>
      <c r="C20" s="247"/>
      <c r="D20" s="247"/>
      <c r="E20" s="247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56" customFormat="1" ht="16.5" customHeight="1" x14ac:dyDescent="0.4">
      <c r="A21" s="184"/>
      <c r="B21" s="184"/>
      <c r="C21" s="184"/>
      <c r="D21" s="184"/>
      <c r="E21" s="184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s="56" customFormat="1" ht="17.25" x14ac:dyDescent="0.6">
      <c r="A22" s="185"/>
      <c r="B22" s="186"/>
      <c r="C22" s="187"/>
      <c r="D22" s="187"/>
      <c r="E22" s="186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56" customFormat="1" ht="37.5" x14ac:dyDescent="0.4">
      <c r="A23" s="246" t="s">
        <v>21</v>
      </c>
      <c r="B23" s="246"/>
      <c r="C23" s="246"/>
      <c r="D23" s="246"/>
      <c r="E23" s="246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56" customFormat="1" ht="16.5" customHeight="1" x14ac:dyDescent="0.4">
      <c r="A24" s="188"/>
      <c r="B24" s="188"/>
      <c r="C24" s="188"/>
      <c r="D24" s="188"/>
      <c r="E24" s="188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s="56" customFormat="1" ht="16.5" customHeight="1" x14ac:dyDescent="0.4">
      <c r="A25" s="188"/>
      <c r="B25" s="188"/>
      <c r="C25" s="188"/>
      <c r="D25" s="188"/>
      <c r="E25" s="188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7" s="56" customFormat="1" ht="16.5" customHeight="1" x14ac:dyDescent="0.4">
      <c r="A26" s="178"/>
      <c r="B26" s="182"/>
      <c r="C26" s="180"/>
      <c r="D26" s="180"/>
      <c r="E26" s="182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s="56" customFormat="1" ht="16.5" customHeight="1" x14ac:dyDescent="0.4">
      <c r="A27" s="178"/>
      <c r="B27" s="182"/>
      <c r="C27" s="180"/>
      <c r="D27" s="180"/>
      <c r="E27" s="182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s="56" customFormat="1" ht="16.5" customHeight="1" x14ac:dyDescent="0.4">
      <c r="A28" s="178"/>
      <c r="B28" s="182"/>
      <c r="C28" s="180"/>
      <c r="D28" s="180"/>
      <c r="E28" s="182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s="56" customFormat="1" ht="16.5" customHeight="1" x14ac:dyDescent="0.4">
      <c r="A29" s="178"/>
      <c r="B29" s="182"/>
      <c r="C29" s="180"/>
      <c r="D29" s="180"/>
      <c r="E29" s="182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s="56" customFormat="1" ht="16.5" customHeight="1" x14ac:dyDescent="0.4">
      <c r="A30" s="178"/>
      <c r="B30" s="182"/>
      <c r="C30" s="180"/>
      <c r="D30" s="180"/>
      <c r="E30" s="182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56" customFormat="1" ht="16.5" customHeight="1" x14ac:dyDescent="0.4">
      <c r="A31" s="178"/>
      <c r="B31" s="182"/>
      <c r="C31" s="180"/>
      <c r="D31" s="180"/>
      <c r="E31" s="182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17" s="56" customFormat="1" ht="16.5" customHeight="1" x14ac:dyDescent="0.6">
      <c r="A32" s="189"/>
      <c r="B32" s="190"/>
      <c r="C32" s="191"/>
      <c r="D32" s="191"/>
      <c r="E32" s="190"/>
      <c r="F32" s="192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17" s="56" customFormat="1" ht="16.5" customHeight="1" x14ac:dyDescent="0.6">
      <c r="A33" s="189"/>
      <c r="B33" s="190"/>
      <c r="C33" s="191"/>
      <c r="D33" s="191"/>
      <c r="E33" s="190"/>
      <c r="F33" s="192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17" s="56" customFormat="1" ht="16.5" customHeight="1" x14ac:dyDescent="0.6">
      <c r="A34" s="189"/>
      <c r="B34" s="190"/>
      <c r="C34" s="191"/>
      <c r="D34" s="191"/>
      <c r="E34" s="190"/>
      <c r="F34" s="192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s="56" customFormat="1" ht="16.5" customHeight="1" x14ac:dyDescent="0.6">
      <c r="A35" s="189"/>
      <c r="B35" s="190"/>
      <c r="C35" s="191"/>
      <c r="D35" s="191"/>
      <c r="E35" s="190"/>
      <c r="F35" s="192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 s="56" customFormat="1" ht="16.5" customHeight="1" thickBot="1" x14ac:dyDescent="0.65">
      <c r="A36" s="189"/>
      <c r="B36" s="190"/>
      <c r="C36" s="191"/>
      <c r="D36" s="191"/>
      <c r="E36" s="190"/>
      <c r="F36" s="192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s="56" customFormat="1" ht="16.5" customHeight="1" thickBot="1" x14ac:dyDescent="0.65">
      <c r="A37" s="193" t="s">
        <v>22</v>
      </c>
      <c r="B37" s="194" t="s">
        <v>23</v>
      </c>
      <c r="C37" s="195" t="s">
        <v>24</v>
      </c>
      <c r="D37" s="195" t="s">
        <v>25</v>
      </c>
      <c r="E37" s="196" t="s">
        <v>26</v>
      </c>
      <c r="F37" s="192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17" s="56" customFormat="1" ht="16.5" customHeight="1" x14ac:dyDescent="0.6">
      <c r="A38" s="197">
        <v>1</v>
      </c>
      <c r="B38" s="198" t="s">
        <v>27</v>
      </c>
      <c r="C38" s="199">
        <f>AC_cast!G47</f>
        <v>0</v>
      </c>
      <c r="D38" s="199">
        <f>C38*0.21</f>
        <v>0</v>
      </c>
      <c r="E38" s="200">
        <f>C38+D38</f>
        <v>0</v>
      </c>
      <c r="F38" s="192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 s="56" customFormat="1" ht="16.5" customHeight="1" x14ac:dyDescent="0.6">
      <c r="A39" s="201">
        <f>SUBTOTAL(103,$B$38:B39)</f>
        <v>2</v>
      </c>
      <c r="B39" s="202" t="s">
        <v>28</v>
      </c>
      <c r="C39" s="203">
        <f>DC_cast!G26</f>
        <v>0</v>
      </c>
      <c r="D39" s="199">
        <f t="shared" ref="D39:D44" si="0">C39*0.21</f>
        <v>0</v>
      </c>
      <c r="E39" s="200">
        <f t="shared" ref="E39:E44" si="1">C39+D39</f>
        <v>0</v>
      </c>
      <c r="F39" s="192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s="56" customFormat="1" ht="16.5" customHeight="1" x14ac:dyDescent="0.6">
      <c r="A40" s="201">
        <f>SUBTOTAL(103,$B$38:B40)</f>
        <v>3</v>
      </c>
      <c r="B40" s="202" t="s">
        <v>29</v>
      </c>
      <c r="C40" s="203">
        <f>Konstrukce!G21</f>
        <v>0</v>
      </c>
      <c r="D40" s="199">
        <f t="shared" si="0"/>
        <v>0</v>
      </c>
      <c r="E40" s="200">
        <f t="shared" si="1"/>
        <v>0</v>
      </c>
      <c r="F40" s="192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s="56" customFormat="1" ht="16.5" customHeight="1" x14ac:dyDescent="0.6">
      <c r="A41" s="201">
        <f>SUBTOTAL(103,$B$38:B41)</f>
        <v>4</v>
      </c>
      <c r="B41" s="202" t="s">
        <v>30</v>
      </c>
      <c r="C41" s="203">
        <f>Invertory_a_panely!G20</f>
        <v>0</v>
      </c>
      <c r="D41" s="199">
        <f t="shared" si="0"/>
        <v>0</v>
      </c>
      <c r="E41" s="200">
        <f t="shared" si="1"/>
        <v>0</v>
      </c>
      <c r="F41" s="192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17" s="56" customFormat="1" ht="16.5" hidden="1" customHeight="1" x14ac:dyDescent="0.6">
      <c r="A42" s="201">
        <f>SUBTOTAL(103,$B$38:B42)</f>
        <v>4</v>
      </c>
      <c r="B42" s="202" t="s">
        <v>2</v>
      </c>
      <c r="C42" s="203" t="e">
        <f>AKU!G25</f>
        <v>#REF!</v>
      </c>
      <c r="D42" s="199" t="e">
        <f t="shared" si="0"/>
        <v>#REF!</v>
      </c>
      <c r="E42" s="200" t="e">
        <f t="shared" si="1"/>
        <v>#REF!</v>
      </c>
      <c r="F42" s="192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s="56" customFormat="1" ht="16.5" customHeight="1" x14ac:dyDescent="0.6">
      <c r="A43" s="201">
        <f>SUBTOTAL(103,$B$38:B43)</f>
        <v>5</v>
      </c>
      <c r="B43" s="202" t="s">
        <v>31</v>
      </c>
      <c r="C43" s="203">
        <f>Regulace_vykonu!G19</f>
        <v>0</v>
      </c>
      <c r="D43" s="199">
        <f t="shared" si="0"/>
        <v>0</v>
      </c>
      <c r="E43" s="200">
        <f t="shared" si="1"/>
        <v>0</v>
      </c>
      <c r="F43" s="192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s="56" customFormat="1" ht="16.5" customHeight="1" thickBot="1" x14ac:dyDescent="0.65">
      <c r="A44" s="217">
        <f>SUBTOTAL(103,$B$38:B44)</f>
        <v>6</v>
      </c>
      <c r="B44" s="218" t="s">
        <v>32</v>
      </c>
      <c r="C44" s="219">
        <f>VRN!G32</f>
        <v>0</v>
      </c>
      <c r="D44" s="219">
        <f t="shared" si="0"/>
        <v>0</v>
      </c>
      <c r="E44" s="220">
        <f t="shared" si="1"/>
        <v>0</v>
      </c>
      <c r="F44" s="192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s="56" customFormat="1" ht="16.5" customHeight="1" thickBot="1" x14ac:dyDescent="0.65">
      <c r="A45" s="204"/>
      <c r="B45" s="205"/>
      <c r="C45" s="206"/>
      <c r="D45" s="206"/>
      <c r="E45" s="205"/>
      <c r="F45" s="192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s="56" customFormat="1" ht="16.5" customHeight="1" thickBot="1" x14ac:dyDescent="0.65">
      <c r="A46" s="216" t="s">
        <v>33</v>
      </c>
      <c r="B46" s="207"/>
      <c r="C46" s="207">
        <f>SUBTOTAL(109,C38:C44)</f>
        <v>0</v>
      </c>
      <c r="D46" s="207">
        <f>SUBTOTAL(109,D38:D44)</f>
        <v>0</v>
      </c>
      <c r="E46" s="208">
        <f>SUBTOTAL(109,E38:E44)</f>
        <v>0</v>
      </c>
      <c r="F46" s="192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s="56" customFormat="1" ht="16.5" customHeight="1" x14ac:dyDescent="0.6">
      <c r="A47" s="189"/>
      <c r="B47" s="190"/>
      <c r="C47" s="191"/>
      <c r="D47" s="191"/>
      <c r="E47" s="190"/>
      <c r="F47" s="192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56" customFormat="1" ht="16.5" customHeight="1" x14ac:dyDescent="0.6">
      <c r="A48" s="189"/>
      <c r="B48" s="190"/>
      <c r="C48" s="191"/>
      <c r="D48" s="191"/>
      <c r="E48" s="190"/>
      <c r="F48" s="192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7" s="56" customFormat="1" ht="16.5" customHeight="1" x14ac:dyDescent="0.6">
      <c r="A49" s="189"/>
      <c r="B49" s="190"/>
      <c r="C49" s="191"/>
      <c r="D49" s="191"/>
      <c r="E49" s="190"/>
      <c r="F49" s="192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7" s="56" customFormat="1" ht="16.5" customHeight="1" x14ac:dyDescent="0.6">
      <c r="A50" s="189"/>
      <c r="B50" s="190"/>
      <c r="C50" s="191"/>
      <c r="D50" s="191"/>
      <c r="E50" s="190"/>
      <c r="F50" s="192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s="56" customFormat="1" ht="16.5" customHeight="1" x14ac:dyDescent="0.6">
      <c r="A51" s="189"/>
      <c r="B51" s="190"/>
      <c r="C51" s="191"/>
      <c r="D51" s="191"/>
      <c r="E51" s="190"/>
      <c r="F51" s="192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1:17" s="56" customFormat="1" ht="16.5" customHeight="1" x14ac:dyDescent="0.6">
      <c r="A52" s="189"/>
      <c r="B52" s="190"/>
      <c r="C52" s="191"/>
      <c r="D52" s="191"/>
      <c r="E52" s="190"/>
      <c r="F52" s="192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1:17" s="56" customFormat="1" ht="16.5" customHeight="1" x14ac:dyDescent="0.6">
      <c r="A53" s="189"/>
      <c r="B53" s="190"/>
      <c r="C53" s="191"/>
      <c r="D53" s="191"/>
      <c r="E53" s="190"/>
      <c r="F53" s="192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1:17" s="56" customFormat="1" ht="16.5" customHeight="1" x14ac:dyDescent="0.6">
      <c r="A54" s="189"/>
      <c r="B54" s="190"/>
      <c r="C54" s="191"/>
      <c r="D54" s="191"/>
      <c r="E54" s="190"/>
      <c r="F54" s="192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s="56" customFormat="1" ht="16.5" customHeight="1" x14ac:dyDescent="0.6">
      <c r="A55" s="189"/>
      <c r="B55" s="190"/>
      <c r="C55" s="191"/>
      <c r="D55" s="191"/>
      <c r="E55" s="190"/>
      <c r="F55" s="192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s="56" customFormat="1" ht="16.5" customHeight="1" x14ac:dyDescent="0.6">
      <c r="A56" s="189"/>
      <c r="B56" s="190"/>
      <c r="C56" s="191"/>
      <c r="D56" s="191"/>
      <c r="E56" s="190"/>
      <c r="F56" s="192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 s="56" customFormat="1" ht="16.5" customHeight="1" x14ac:dyDescent="0.6">
      <c r="A57" s="189"/>
      <c r="B57" s="190"/>
      <c r="C57" s="191"/>
      <c r="D57" s="191"/>
      <c r="E57" s="190"/>
      <c r="F57" s="192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1:17" s="56" customFormat="1" ht="16.5" customHeight="1" x14ac:dyDescent="0.6">
      <c r="A58" s="189"/>
      <c r="B58" s="190"/>
      <c r="C58" s="191"/>
      <c r="D58" s="191"/>
      <c r="E58" s="190"/>
      <c r="F58" s="192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1:17" s="56" customFormat="1" ht="16.5" customHeight="1" x14ac:dyDescent="0.6">
      <c r="A59" s="189"/>
      <c r="B59" s="190"/>
      <c r="C59" s="191"/>
      <c r="D59" s="191"/>
      <c r="E59" s="190"/>
      <c r="F59" s="192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1:17" s="56" customFormat="1" ht="16.5" customHeight="1" x14ac:dyDescent="0.6">
      <c r="A60" s="189"/>
      <c r="B60" s="190"/>
      <c r="C60" s="191"/>
      <c r="D60" s="191"/>
      <c r="E60" s="190"/>
      <c r="F60" s="192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1:17" s="56" customFormat="1" ht="16.5" customHeight="1" x14ac:dyDescent="0.6">
      <c r="A61" s="189"/>
      <c r="C61" s="191"/>
      <c r="D61" s="191"/>
      <c r="E61" s="190"/>
      <c r="F61" s="192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s="56" customFormat="1" ht="17.25" x14ac:dyDescent="0.6">
      <c r="A62" s="189"/>
      <c r="C62" s="191"/>
      <c r="D62" s="191"/>
      <c r="E62" s="190"/>
      <c r="F62" s="192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s="56" customFormat="1" ht="16.5" customHeight="1" x14ac:dyDescent="0.6">
      <c r="C63" s="191"/>
      <c r="D63" s="191"/>
      <c r="E63" s="190"/>
      <c r="F63" s="192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7" s="56" customFormat="1" ht="16.5" customHeight="1" x14ac:dyDescent="0.6">
      <c r="A64" s="185"/>
      <c r="B64" s="192"/>
      <c r="C64" s="187"/>
      <c r="D64" s="187"/>
      <c r="E64" s="186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s="56" customFormat="1" ht="16.5" customHeight="1" x14ac:dyDescent="0.6">
      <c r="A65" s="185"/>
      <c r="B65" s="186"/>
      <c r="C65" s="187"/>
      <c r="D65" s="187"/>
      <c r="E65" s="186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s="56" customFormat="1" ht="16.5" customHeight="1" x14ac:dyDescent="0.6">
      <c r="A66" s="185"/>
      <c r="B66" s="186"/>
      <c r="C66" s="187"/>
      <c r="D66" s="187"/>
      <c r="E66" s="186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s="56" customFormat="1" ht="16.5" customHeight="1" x14ac:dyDescent="0.6">
      <c r="A67" s="185"/>
      <c r="B67" s="186"/>
      <c r="C67" s="187"/>
      <c r="D67" s="187"/>
      <c r="E67" s="186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1:17" s="56" customFormat="1" ht="16.5" customHeight="1" x14ac:dyDescent="0.6">
      <c r="A68" s="209"/>
      <c r="B68" s="210"/>
      <c r="C68" s="211"/>
      <c r="D68" s="211"/>
      <c r="E68" s="21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s="56" customFormat="1" ht="16.5" customHeight="1" x14ac:dyDescent="0.6">
      <c r="A69" s="209"/>
      <c r="B69" s="210"/>
      <c r="C69" s="211"/>
      <c r="D69" s="211"/>
      <c r="E69" s="21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17" s="56" customFormat="1" ht="16.5" customHeight="1" x14ac:dyDescent="0.6">
      <c r="A70" s="209"/>
      <c r="B70" s="210"/>
      <c r="C70" s="211"/>
      <c r="D70" s="211"/>
      <c r="E70" s="210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s="56" customFormat="1" ht="16.5" customHeight="1" x14ac:dyDescent="0.55000000000000004">
      <c r="A71" s="210"/>
      <c r="C71" s="211"/>
      <c r="D71" s="211"/>
      <c r="E71" s="210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7" s="56" customFormat="1" ht="28.5" customHeight="1" x14ac:dyDescent="0.4">
      <c r="B72" s="75"/>
      <c r="C72" s="76"/>
      <c r="D72" s="76"/>
      <c r="E72" s="75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s="56" customFormat="1" ht="10.5" customHeight="1" x14ac:dyDescent="0.4">
      <c r="B73" s="75"/>
      <c r="C73" s="76"/>
      <c r="D73" s="76"/>
      <c r="E73" s="75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17" s="56" customFormat="1" ht="16.5" customHeight="1" x14ac:dyDescent="0.4">
      <c r="B74" s="75"/>
      <c r="C74" s="76"/>
      <c r="D74" s="76"/>
      <c r="E74" s="75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s="56" customFormat="1" ht="16.5" customHeight="1" x14ac:dyDescent="0.4">
      <c r="B75" s="75"/>
      <c r="C75" s="76"/>
      <c r="D75" s="76"/>
      <c r="E75" s="75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1:17" s="56" customFormat="1" ht="16.5" customHeight="1" x14ac:dyDescent="0.4">
      <c r="B76" s="75"/>
      <c r="C76" s="76"/>
      <c r="D76" s="76"/>
      <c r="E76" s="75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1:17" s="56" customFormat="1" ht="16.5" customHeight="1" x14ac:dyDescent="0.4">
      <c r="B77" s="75"/>
      <c r="C77" s="76"/>
      <c r="D77" s="76"/>
      <c r="E77" s="75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s="56" customFormat="1" ht="16.5" customHeight="1" x14ac:dyDescent="0.4">
      <c r="B78" s="75"/>
      <c r="C78" s="76"/>
      <c r="D78" s="76"/>
      <c r="E78" s="75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1:17" s="56" customFormat="1" ht="16.5" customHeight="1" x14ac:dyDescent="0.4">
      <c r="B79" s="75"/>
      <c r="C79" s="76"/>
      <c r="D79" s="76"/>
      <c r="E79" s="75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1:17" s="56" customFormat="1" ht="16.5" customHeight="1" x14ac:dyDescent="0.4">
      <c r="B80" s="75"/>
      <c r="C80" s="76"/>
      <c r="D80" s="76"/>
      <c r="E80" s="75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5" s="56" customFormat="1" ht="16.5" customHeight="1" x14ac:dyDescent="0.4">
      <c r="B81" s="75"/>
      <c r="C81" s="76"/>
      <c r="D81" s="76"/>
      <c r="E81" s="75"/>
    </row>
    <row r="82" spans="2:5" s="56" customFormat="1" ht="16.5" customHeight="1" x14ac:dyDescent="0.4">
      <c r="B82" s="75"/>
      <c r="C82" s="76"/>
      <c r="D82" s="76"/>
      <c r="E82" s="75"/>
    </row>
    <row r="83" spans="2:5" s="56" customFormat="1" ht="16.5" customHeight="1" x14ac:dyDescent="0.4">
      <c r="B83" s="75"/>
      <c r="C83" s="76"/>
      <c r="D83" s="76"/>
      <c r="E83" s="75"/>
    </row>
    <row r="84" spans="2:5" s="56" customFormat="1" ht="16.5" customHeight="1" x14ac:dyDescent="0.4">
      <c r="B84" s="75"/>
      <c r="C84" s="76"/>
      <c r="D84" s="76"/>
      <c r="E84" s="75"/>
    </row>
    <row r="85" spans="2:5" s="56" customFormat="1" ht="16.5" customHeight="1" x14ac:dyDescent="0.4">
      <c r="B85" s="75"/>
      <c r="C85" s="76"/>
      <c r="D85" s="76"/>
      <c r="E85" s="75"/>
    </row>
    <row r="86" spans="2:5" s="56" customFormat="1" ht="16.5" customHeight="1" x14ac:dyDescent="0.4">
      <c r="B86" s="75"/>
      <c r="C86" s="76"/>
      <c r="D86" s="76"/>
      <c r="E86" s="75"/>
    </row>
    <row r="87" spans="2:5" s="56" customFormat="1" ht="16.5" customHeight="1" x14ac:dyDescent="0.4">
      <c r="B87" s="75"/>
      <c r="C87" s="76"/>
      <c r="D87" s="76"/>
      <c r="E87" s="75"/>
    </row>
    <row r="88" spans="2:5" s="56" customFormat="1" ht="16.5" customHeight="1" x14ac:dyDescent="0.4">
      <c r="B88" s="75"/>
      <c r="C88" s="76"/>
      <c r="D88" s="76"/>
      <c r="E88" s="75"/>
    </row>
    <row r="89" spans="2:5" s="56" customFormat="1" ht="16.5" customHeight="1" x14ac:dyDescent="0.4">
      <c r="B89" s="75"/>
      <c r="C89" s="76"/>
      <c r="D89" s="76"/>
      <c r="E89" s="75"/>
    </row>
    <row r="90" spans="2:5" s="56" customFormat="1" ht="16.5" customHeight="1" x14ac:dyDescent="0.4">
      <c r="B90" s="75"/>
      <c r="C90" s="76"/>
      <c r="D90" s="76"/>
      <c r="E90" s="75"/>
    </row>
    <row r="91" spans="2:5" s="56" customFormat="1" ht="16.5" customHeight="1" x14ac:dyDescent="0.4">
      <c r="B91" s="75"/>
      <c r="C91" s="76"/>
      <c r="D91" s="76"/>
      <c r="E91" s="75"/>
    </row>
    <row r="92" spans="2:5" s="56" customFormat="1" ht="16.5" customHeight="1" x14ac:dyDescent="0.4">
      <c r="B92" s="75"/>
      <c r="C92" s="76"/>
      <c r="D92" s="76"/>
      <c r="E92" s="75"/>
    </row>
    <row r="93" spans="2:5" s="56" customFormat="1" ht="16.5" customHeight="1" x14ac:dyDescent="0.4">
      <c r="B93" s="75"/>
      <c r="C93" s="76"/>
      <c r="D93" s="76"/>
      <c r="E93" s="75"/>
    </row>
    <row r="94" spans="2:5" s="56" customFormat="1" ht="16.5" customHeight="1" x14ac:dyDescent="0.4">
      <c r="B94" s="75"/>
      <c r="C94" s="76"/>
      <c r="D94" s="76"/>
      <c r="E94" s="75"/>
    </row>
    <row r="95" spans="2:5" s="56" customFormat="1" ht="16.5" customHeight="1" x14ac:dyDescent="0.4">
      <c r="B95" s="75"/>
      <c r="C95" s="76"/>
      <c r="D95" s="76"/>
      <c r="E95" s="75"/>
    </row>
    <row r="96" spans="2:5" s="56" customFormat="1" ht="16.5" customHeight="1" x14ac:dyDescent="0.4">
      <c r="B96" s="75"/>
      <c r="C96" s="76"/>
      <c r="D96" s="76"/>
      <c r="E96" s="75"/>
    </row>
    <row r="97" spans="2:5" s="56" customFormat="1" ht="16.5" customHeight="1" x14ac:dyDescent="0.4">
      <c r="B97" s="75"/>
      <c r="C97" s="76"/>
      <c r="D97" s="76"/>
      <c r="E97" s="75"/>
    </row>
    <row r="98" spans="2:5" s="56" customFormat="1" ht="16.5" customHeight="1" x14ac:dyDescent="0.4">
      <c r="B98" s="75"/>
      <c r="C98" s="76"/>
      <c r="D98" s="76"/>
      <c r="E98" s="75"/>
    </row>
    <row r="99" spans="2:5" s="56" customFormat="1" ht="16.5" customHeight="1" x14ac:dyDescent="0.4">
      <c r="B99" s="75"/>
      <c r="C99" s="76"/>
      <c r="D99" s="76"/>
      <c r="E99" s="75"/>
    </row>
    <row r="100" spans="2:5" s="56" customFormat="1" ht="16.5" customHeight="1" x14ac:dyDescent="0.4">
      <c r="B100" s="75"/>
      <c r="C100" s="76"/>
      <c r="D100" s="76"/>
      <c r="E100" s="75"/>
    </row>
    <row r="101" spans="2:5" s="56" customFormat="1" ht="16.5" customHeight="1" x14ac:dyDescent="0.4">
      <c r="B101" s="75"/>
      <c r="C101" s="76"/>
      <c r="D101" s="76"/>
      <c r="E101" s="75"/>
    </row>
    <row r="102" spans="2:5" s="56" customFormat="1" ht="16.5" customHeight="1" x14ac:dyDescent="0.4">
      <c r="B102" s="75"/>
      <c r="C102" s="76"/>
      <c r="D102" s="76"/>
      <c r="E102" s="75"/>
    </row>
    <row r="103" spans="2:5" s="56" customFormat="1" ht="16.5" customHeight="1" x14ac:dyDescent="0.4">
      <c r="B103" s="75"/>
      <c r="C103" s="76"/>
      <c r="D103" s="76"/>
      <c r="E103" s="75"/>
    </row>
    <row r="104" spans="2:5" s="56" customFormat="1" ht="16.5" customHeight="1" x14ac:dyDescent="0.4">
      <c r="B104" s="75"/>
      <c r="C104" s="76"/>
      <c r="D104" s="76"/>
      <c r="E104" s="75"/>
    </row>
    <row r="105" spans="2:5" s="56" customFormat="1" ht="16.5" customHeight="1" x14ac:dyDescent="0.4">
      <c r="B105" s="75"/>
      <c r="C105" s="76"/>
      <c r="D105" s="76"/>
      <c r="E105" s="75"/>
    </row>
    <row r="106" spans="2:5" s="56" customFormat="1" ht="16.5" customHeight="1" x14ac:dyDescent="0.4">
      <c r="B106" s="75"/>
      <c r="C106" s="76"/>
      <c r="D106" s="76"/>
      <c r="E106" s="75"/>
    </row>
    <row r="107" spans="2:5" s="56" customFormat="1" ht="16.5" customHeight="1" x14ac:dyDescent="0.4">
      <c r="B107" s="75"/>
      <c r="C107" s="76"/>
      <c r="D107" s="76"/>
      <c r="E107" s="75"/>
    </row>
    <row r="108" spans="2:5" s="56" customFormat="1" ht="16.5" customHeight="1" x14ac:dyDescent="0.4">
      <c r="B108" s="75"/>
      <c r="C108" s="76"/>
      <c r="D108" s="76"/>
      <c r="E108" s="75"/>
    </row>
    <row r="109" spans="2:5" s="56" customFormat="1" ht="16.5" customHeight="1" x14ac:dyDescent="0.4">
      <c r="B109" s="75"/>
      <c r="C109" s="76"/>
      <c r="D109" s="76"/>
      <c r="E109" s="75"/>
    </row>
    <row r="110" spans="2:5" s="56" customFormat="1" ht="16.5" customHeight="1" x14ac:dyDescent="0.4">
      <c r="B110" s="75"/>
      <c r="C110" s="76"/>
      <c r="D110" s="76"/>
      <c r="E110" s="75"/>
    </row>
    <row r="111" spans="2:5" s="56" customFormat="1" ht="16.5" customHeight="1" x14ac:dyDescent="0.4">
      <c r="B111" s="75"/>
      <c r="C111" s="76"/>
      <c r="D111" s="76"/>
      <c r="E111" s="75"/>
    </row>
    <row r="112" spans="2:5" s="56" customFormat="1" ht="16.5" customHeight="1" x14ac:dyDescent="0.4">
      <c r="B112" s="75"/>
      <c r="C112" s="76"/>
      <c r="D112" s="76"/>
      <c r="E112" s="75"/>
    </row>
    <row r="113" spans="2:5" s="56" customFormat="1" ht="16.5" customHeight="1" x14ac:dyDescent="0.4">
      <c r="B113" s="75"/>
      <c r="C113" s="76"/>
      <c r="D113" s="76"/>
      <c r="E113" s="75"/>
    </row>
    <row r="114" spans="2:5" s="56" customFormat="1" ht="16.5" customHeight="1" x14ac:dyDescent="0.4">
      <c r="B114" s="75"/>
      <c r="C114" s="76"/>
      <c r="D114" s="76"/>
      <c r="E114" s="75"/>
    </row>
    <row r="115" spans="2:5" s="56" customFormat="1" ht="16.5" customHeight="1" x14ac:dyDescent="0.4">
      <c r="B115" s="75"/>
      <c r="C115" s="76"/>
      <c r="D115" s="76"/>
      <c r="E115" s="75"/>
    </row>
    <row r="116" spans="2:5" s="56" customFormat="1" ht="16.5" customHeight="1" x14ac:dyDescent="0.4">
      <c r="B116" s="75"/>
      <c r="C116" s="76"/>
      <c r="D116" s="76"/>
      <c r="E116" s="75"/>
    </row>
    <row r="117" spans="2:5" s="56" customFormat="1" ht="16.5" customHeight="1" x14ac:dyDescent="0.4">
      <c r="B117" s="75"/>
      <c r="C117" s="76"/>
      <c r="D117" s="76"/>
      <c r="E117" s="75"/>
    </row>
    <row r="118" spans="2:5" s="56" customFormat="1" ht="16.5" customHeight="1" x14ac:dyDescent="0.4">
      <c r="B118" s="75"/>
      <c r="C118" s="76"/>
      <c r="D118" s="76"/>
      <c r="E118" s="75"/>
    </row>
    <row r="119" spans="2:5" s="56" customFormat="1" ht="16.5" customHeight="1" x14ac:dyDescent="0.4">
      <c r="B119" s="75"/>
      <c r="C119" s="76"/>
      <c r="D119" s="76"/>
      <c r="E119" s="75"/>
    </row>
    <row r="120" spans="2:5" s="56" customFormat="1" ht="16.5" customHeight="1" x14ac:dyDescent="0.4">
      <c r="B120" s="75"/>
      <c r="C120" s="76"/>
      <c r="D120" s="76"/>
      <c r="E120" s="75"/>
    </row>
    <row r="121" spans="2:5" s="56" customFormat="1" ht="16.5" customHeight="1" x14ac:dyDescent="0.4">
      <c r="B121" s="75"/>
      <c r="C121" s="76"/>
      <c r="D121" s="76"/>
      <c r="E121" s="75"/>
    </row>
    <row r="122" spans="2:5" s="56" customFormat="1" ht="16.5" customHeight="1" x14ac:dyDescent="0.4">
      <c r="B122" s="75"/>
      <c r="C122" s="76"/>
      <c r="D122" s="76"/>
      <c r="E122" s="75"/>
    </row>
    <row r="123" spans="2:5" s="56" customFormat="1" ht="16.5" customHeight="1" x14ac:dyDescent="0.4">
      <c r="B123" s="75"/>
      <c r="C123" s="76"/>
      <c r="D123" s="76"/>
      <c r="E123" s="75"/>
    </row>
    <row r="124" spans="2:5" s="56" customFormat="1" ht="16.5" customHeight="1" x14ac:dyDescent="0.4">
      <c r="B124" s="75"/>
      <c r="C124" s="76"/>
      <c r="D124" s="76"/>
      <c r="E124" s="75"/>
    </row>
    <row r="125" spans="2:5" s="56" customFormat="1" ht="16.5" customHeight="1" x14ac:dyDescent="0.4">
      <c r="B125" s="75"/>
      <c r="C125" s="76"/>
      <c r="D125" s="76"/>
      <c r="E125" s="75"/>
    </row>
    <row r="126" spans="2:5" s="56" customFormat="1" ht="16.5" customHeight="1" x14ac:dyDescent="0.4">
      <c r="B126" s="75"/>
      <c r="C126" s="76"/>
      <c r="D126" s="76"/>
      <c r="E126" s="75"/>
    </row>
    <row r="127" spans="2:5" s="56" customFormat="1" ht="16.5" customHeight="1" x14ac:dyDescent="0.4">
      <c r="B127" s="75"/>
      <c r="C127" s="76"/>
      <c r="D127" s="76"/>
      <c r="E127" s="75"/>
    </row>
    <row r="128" spans="2:5" s="56" customFormat="1" ht="16.5" customHeight="1" x14ac:dyDescent="0.4">
      <c r="B128" s="75"/>
      <c r="C128" s="76"/>
      <c r="D128" s="76"/>
      <c r="E128" s="75"/>
    </row>
    <row r="129" spans="2:5" s="56" customFormat="1" ht="16.5" customHeight="1" x14ac:dyDescent="0.4">
      <c r="B129" s="75"/>
      <c r="C129" s="76"/>
      <c r="D129" s="76"/>
      <c r="E129" s="75"/>
    </row>
    <row r="130" spans="2:5" s="56" customFormat="1" ht="16.5" customHeight="1" x14ac:dyDescent="0.4">
      <c r="B130" s="75"/>
      <c r="C130" s="76"/>
      <c r="D130" s="76"/>
      <c r="E130" s="75"/>
    </row>
    <row r="131" spans="2:5" s="56" customFormat="1" ht="16.5" customHeight="1" x14ac:dyDescent="0.4">
      <c r="B131" s="75"/>
      <c r="C131" s="76"/>
      <c r="D131" s="76"/>
      <c r="E131" s="75"/>
    </row>
    <row r="132" spans="2:5" s="56" customFormat="1" ht="16.5" customHeight="1" x14ac:dyDescent="0.4">
      <c r="B132" s="75"/>
      <c r="C132" s="76"/>
      <c r="D132" s="76"/>
      <c r="E132" s="75"/>
    </row>
    <row r="133" spans="2:5" s="56" customFormat="1" ht="16.5" customHeight="1" x14ac:dyDescent="0.4">
      <c r="B133" s="75"/>
      <c r="C133" s="76"/>
      <c r="D133" s="76"/>
      <c r="E133" s="75"/>
    </row>
    <row r="134" spans="2:5" s="56" customFormat="1" ht="16.5" customHeight="1" x14ac:dyDescent="0.4">
      <c r="B134" s="75"/>
      <c r="C134" s="76"/>
      <c r="D134" s="76"/>
      <c r="E134" s="75"/>
    </row>
    <row r="135" spans="2:5" s="56" customFormat="1" ht="16.5" customHeight="1" x14ac:dyDescent="0.4">
      <c r="B135" s="75"/>
      <c r="C135" s="76"/>
      <c r="D135" s="76"/>
      <c r="E135" s="75"/>
    </row>
    <row r="136" spans="2:5" s="56" customFormat="1" ht="16.5" customHeight="1" x14ac:dyDescent="0.4">
      <c r="B136" s="75"/>
      <c r="C136" s="76"/>
      <c r="D136" s="76"/>
      <c r="E136" s="75"/>
    </row>
    <row r="137" spans="2:5" s="56" customFormat="1" ht="16.5" customHeight="1" x14ac:dyDescent="0.4">
      <c r="B137" s="75"/>
      <c r="C137" s="76"/>
      <c r="D137" s="76"/>
      <c r="E137" s="75"/>
    </row>
    <row r="138" spans="2:5" s="56" customFormat="1" ht="16.5" customHeight="1" x14ac:dyDescent="0.4">
      <c r="B138" s="75"/>
      <c r="C138" s="76"/>
      <c r="D138" s="76"/>
      <c r="E138" s="75"/>
    </row>
    <row r="139" spans="2:5" s="56" customFormat="1" ht="16.5" customHeight="1" x14ac:dyDescent="0.4">
      <c r="B139" s="75"/>
      <c r="C139" s="76"/>
      <c r="D139" s="76"/>
      <c r="E139" s="75"/>
    </row>
    <row r="140" spans="2:5" s="56" customFormat="1" ht="16.5" customHeight="1" x14ac:dyDescent="0.4">
      <c r="B140" s="75"/>
      <c r="C140" s="76"/>
      <c r="D140" s="76"/>
      <c r="E140" s="75"/>
    </row>
    <row r="141" spans="2:5" s="56" customFormat="1" ht="16.5" customHeight="1" x14ac:dyDescent="0.4">
      <c r="B141" s="75"/>
      <c r="C141" s="76"/>
      <c r="D141" s="76"/>
      <c r="E141" s="75"/>
    </row>
    <row r="142" spans="2:5" s="56" customFormat="1" ht="16.5" customHeight="1" x14ac:dyDescent="0.4">
      <c r="B142" s="75"/>
      <c r="C142" s="76"/>
      <c r="D142" s="76"/>
      <c r="E142" s="75"/>
    </row>
    <row r="143" spans="2:5" s="56" customFormat="1" ht="16.5" customHeight="1" x14ac:dyDescent="0.4">
      <c r="B143" s="75"/>
      <c r="C143" s="76"/>
      <c r="D143" s="76"/>
      <c r="E143" s="75"/>
    </row>
    <row r="144" spans="2:5" s="56" customFormat="1" ht="16.5" customHeight="1" x14ac:dyDescent="0.4">
      <c r="B144" s="75"/>
      <c r="C144" s="76"/>
      <c r="D144" s="76"/>
      <c r="E144" s="75"/>
    </row>
    <row r="145" spans="2:5" s="56" customFormat="1" ht="16.5" customHeight="1" x14ac:dyDescent="0.4">
      <c r="B145" s="75"/>
      <c r="C145" s="76"/>
      <c r="D145" s="76"/>
      <c r="E145" s="75"/>
    </row>
    <row r="146" spans="2:5" s="56" customFormat="1" ht="16.5" customHeight="1" x14ac:dyDescent="0.4">
      <c r="B146" s="75"/>
      <c r="C146" s="76"/>
      <c r="D146" s="76"/>
      <c r="E146" s="75"/>
    </row>
    <row r="147" spans="2:5" s="56" customFormat="1" ht="16.5" customHeight="1" x14ac:dyDescent="0.4">
      <c r="B147" s="75"/>
      <c r="C147" s="76"/>
      <c r="D147" s="76"/>
      <c r="E147" s="75"/>
    </row>
    <row r="148" spans="2:5" s="56" customFormat="1" ht="16.5" customHeight="1" x14ac:dyDescent="0.4">
      <c r="B148" s="75"/>
      <c r="C148" s="76"/>
      <c r="D148" s="76"/>
      <c r="E148" s="75"/>
    </row>
    <row r="149" spans="2:5" s="56" customFormat="1" ht="16.5" customHeight="1" x14ac:dyDescent="0.4">
      <c r="B149" s="75"/>
      <c r="C149" s="76"/>
      <c r="D149" s="76"/>
      <c r="E149" s="75"/>
    </row>
    <row r="150" spans="2:5" s="56" customFormat="1" ht="16.5" customHeight="1" x14ac:dyDescent="0.4">
      <c r="B150" s="75"/>
      <c r="C150" s="76"/>
      <c r="D150" s="76"/>
      <c r="E150" s="75"/>
    </row>
    <row r="151" spans="2:5" s="56" customFormat="1" ht="16.5" customHeight="1" x14ac:dyDescent="0.4">
      <c r="B151" s="75"/>
      <c r="C151" s="76"/>
      <c r="D151" s="76"/>
      <c r="E151" s="75"/>
    </row>
    <row r="152" spans="2:5" s="56" customFormat="1" ht="16.5" customHeight="1" x14ac:dyDescent="0.4">
      <c r="B152" s="75"/>
      <c r="C152" s="76"/>
      <c r="D152" s="76"/>
      <c r="E152" s="75"/>
    </row>
    <row r="153" spans="2:5" s="56" customFormat="1" ht="16.5" customHeight="1" x14ac:dyDescent="0.4">
      <c r="B153" s="75"/>
      <c r="C153" s="76"/>
      <c r="D153" s="76"/>
      <c r="E153" s="75"/>
    </row>
    <row r="154" spans="2:5" s="56" customFormat="1" ht="16.5" customHeight="1" x14ac:dyDescent="0.4">
      <c r="B154" s="75"/>
      <c r="C154" s="76"/>
      <c r="D154" s="76"/>
      <c r="E154" s="75"/>
    </row>
    <row r="155" spans="2:5" s="56" customFormat="1" ht="16.5" customHeight="1" x14ac:dyDescent="0.4">
      <c r="B155" s="75"/>
      <c r="C155" s="76"/>
      <c r="D155" s="76"/>
      <c r="E155" s="75"/>
    </row>
    <row r="156" spans="2:5" s="56" customFormat="1" ht="16.5" customHeight="1" x14ac:dyDescent="0.4">
      <c r="B156" s="75"/>
      <c r="C156" s="76"/>
      <c r="D156" s="76"/>
      <c r="E156" s="75"/>
    </row>
    <row r="157" spans="2:5" s="56" customFormat="1" ht="16.5" customHeight="1" x14ac:dyDescent="0.4">
      <c r="B157" s="75"/>
      <c r="C157" s="76"/>
      <c r="D157" s="76"/>
      <c r="E157" s="75"/>
    </row>
    <row r="158" spans="2:5" s="56" customFormat="1" ht="16.5" customHeight="1" x14ac:dyDescent="0.4">
      <c r="B158" s="75"/>
      <c r="C158" s="76"/>
      <c r="D158" s="76"/>
      <c r="E158" s="75"/>
    </row>
    <row r="159" spans="2:5" s="56" customFormat="1" ht="16.5" customHeight="1" x14ac:dyDescent="0.4">
      <c r="B159" s="75"/>
      <c r="C159" s="76"/>
      <c r="D159" s="76"/>
      <c r="E159" s="75"/>
    </row>
    <row r="160" spans="2:5" s="56" customFormat="1" ht="16.5" customHeight="1" x14ac:dyDescent="0.4">
      <c r="B160" s="75"/>
      <c r="C160" s="76"/>
      <c r="D160" s="76"/>
      <c r="E160" s="75"/>
    </row>
    <row r="161" spans="1:5" s="56" customFormat="1" ht="16.5" customHeight="1" x14ac:dyDescent="0.4">
      <c r="B161" s="75"/>
      <c r="C161" s="76"/>
      <c r="D161" s="76"/>
      <c r="E161" s="75"/>
    </row>
    <row r="162" spans="1:5" s="56" customFormat="1" ht="16.5" customHeight="1" x14ac:dyDescent="0.4">
      <c r="B162" s="75"/>
      <c r="C162" s="76"/>
      <c r="D162" s="76"/>
      <c r="E162" s="75"/>
    </row>
    <row r="163" spans="1:5" s="56" customFormat="1" ht="16.5" customHeight="1" x14ac:dyDescent="0.4">
      <c r="B163" s="75"/>
      <c r="C163" s="76"/>
      <c r="D163" s="76"/>
      <c r="E163" s="75"/>
    </row>
    <row r="164" spans="1:5" s="56" customFormat="1" ht="16.5" customHeight="1" x14ac:dyDescent="0.4">
      <c r="B164" s="75"/>
      <c r="C164" s="76"/>
      <c r="D164" s="76"/>
      <c r="E164" s="75"/>
    </row>
    <row r="165" spans="1:5" s="56" customFormat="1" ht="16.5" customHeight="1" x14ac:dyDescent="0.4">
      <c r="B165" s="75"/>
      <c r="C165" s="76"/>
      <c r="D165" s="76"/>
      <c r="E165" s="75"/>
    </row>
    <row r="166" spans="1:5" s="56" customFormat="1" ht="16.5" customHeight="1" x14ac:dyDescent="0.4">
      <c r="B166" s="75"/>
      <c r="C166" s="76"/>
      <c r="D166" s="76"/>
      <c r="E166" s="75"/>
    </row>
    <row r="167" spans="1:5" s="56" customFormat="1" ht="16.5" customHeight="1" x14ac:dyDescent="0.4">
      <c r="B167" s="75"/>
      <c r="C167" s="76"/>
      <c r="D167" s="76"/>
      <c r="E167" s="75"/>
    </row>
    <row r="168" spans="1:5" s="56" customFormat="1" ht="16.5" customHeight="1" x14ac:dyDescent="0.4">
      <c r="B168" s="75"/>
      <c r="C168" s="76"/>
      <c r="D168" s="76"/>
      <c r="E168" s="75"/>
    </row>
    <row r="169" spans="1:5" s="56" customFormat="1" ht="16.5" customHeight="1" x14ac:dyDescent="0.4">
      <c r="B169" s="75"/>
      <c r="C169" s="76"/>
      <c r="D169" s="76"/>
      <c r="E169" s="75"/>
    </row>
    <row r="170" spans="1:5" s="56" customFormat="1" ht="16.5" customHeight="1" x14ac:dyDescent="0.4">
      <c r="B170" s="75"/>
      <c r="C170" s="76"/>
      <c r="D170" s="76"/>
      <c r="E170" s="75"/>
    </row>
    <row r="171" spans="1:5" s="56" customFormat="1" ht="16.5" customHeight="1" x14ac:dyDescent="0.4">
      <c r="B171" s="75"/>
      <c r="C171" s="76"/>
      <c r="D171" s="76"/>
      <c r="E171" s="75"/>
    </row>
    <row r="172" spans="1:5" s="56" customFormat="1" ht="16.5" customHeight="1" x14ac:dyDescent="0.4">
      <c r="B172" s="75"/>
      <c r="C172" s="76"/>
      <c r="D172" s="76"/>
      <c r="E172" s="75"/>
    </row>
    <row r="173" spans="1:5" s="56" customFormat="1" ht="15" x14ac:dyDescent="0.4">
      <c r="B173" s="75"/>
      <c r="C173" s="76"/>
      <c r="D173" s="76"/>
      <c r="E173" s="75"/>
    </row>
    <row r="174" spans="1:5" ht="15" x14ac:dyDescent="0.4">
      <c r="A174" s="56"/>
      <c r="B174" s="75"/>
      <c r="C174" s="76"/>
      <c r="D174" s="76"/>
      <c r="E174" s="75"/>
    </row>
  </sheetData>
  <mergeCells count="3">
    <mergeCell ref="A19:E19"/>
    <mergeCell ref="A23:E23"/>
    <mergeCell ref="A20:E2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>
    <pageSetUpPr fitToPage="1"/>
  </sheetPr>
  <dimension ref="A1:K194"/>
  <sheetViews>
    <sheetView tabSelected="1" view="pageBreakPreview" zoomScaleNormal="100" zoomScaleSheetLayoutView="100" zoomScalePageLayoutView="90" workbookViewId="0">
      <selection activeCell="F45" sqref="F45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6" customFormat="1" ht="47.65" thickBot="1" x14ac:dyDescent="0.65">
      <c r="A2" s="105" t="s">
        <v>23</v>
      </c>
      <c r="B2" s="4" t="s">
        <v>34</v>
      </c>
      <c r="C2" s="105" t="s">
        <v>35</v>
      </c>
      <c r="D2" s="105" t="s">
        <v>36</v>
      </c>
      <c r="E2" s="4" t="s">
        <v>37</v>
      </c>
      <c r="F2" s="105" t="s">
        <v>38</v>
      </c>
      <c r="G2" s="4" t="s">
        <v>39</v>
      </c>
      <c r="I2" s="107"/>
      <c r="J2" s="107"/>
    </row>
    <row r="3" spans="1:11" ht="15" customHeight="1" x14ac:dyDescent="0.55000000000000004">
      <c r="A3" s="248" t="s">
        <v>40</v>
      </c>
      <c r="B3" s="82"/>
      <c r="C3" s="7" t="s">
        <v>41</v>
      </c>
      <c r="D3" s="126"/>
      <c r="E3" s="126"/>
      <c r="F3" s="126"/>
      <c r="G3" s="214">
        <f>SUBTOTAL(109,G4:G27)</f>
        <v>0</v>
      </c>
      <c r="H3" s="3"/>
      <c r="I3" s="3"/>
      <c r="K3" s="58"/>
    </row>
    <row r="4" spans="1:11" x14ac:dyDescent="0.55000000000000004">
      <c r="A4" s="249"/>
      <c r="B4" s="232"/>
      <c r="C4" s="156" t="s">
        <v>20</v>
      </c>
      <c r="D4" s="157" t="s">
        <v>42</v>
      </c>
      <c r="E4" s="157">
        <v>1</v>
      </c>
      <c r="F4" s="158"/>
      <c r="G4" s="133">
        <f t="shared" ref="G4:G8" si="0">F4*E4</f>
        <v>0</v>
      </c>
      <c r="H4" s="3"/>
      <c r="I4" s="3"/>
    </row>
    <row r="5" spans="1:11" x14ac:dyDescent="0.55000000000000004">
      <c r="A5" s="249"/>
      <c r="B5" s="232"/>
      <c r="C5" s="11" t="s">
        <v>43</v>
      </c>
      <c r="D5" s="12" t="s">
        <v>42</v>
      </c>
      <c r="E5" s="12">
        <v>1</v>
      </c>
      <c r="F5" s="158"/>
      <c r="G5" s="133">
        <f t="shared" si="0"/>
        <v>0</v>
      </c>
      <c r="H5" s="3"/>
      <c r="I5" s="3"/>
    </row>
    <row r="6" spans="1:11" x14ac:dyDescent="0.55000000000000004">
      <c r="A6" s="249"/>
      <c r="B6" s="232"/>
      <c r="C6" s="11" t="s">
        <v>11</v>
      </c>
      <c r="D6" s="12" t="s">
        <v>42</v>
      </c>
      <c r="E6" s="12">
        <v>2</v>
      </c>
      <c r="F6" s="158"/>
      <c r="G6" s="133">
        <f t="shared" si="0"/>
        <v>0</v>
      </c>
      <c r="H6" s="3"/>
      <c r="I6" s="3"/>
    </row>
    <row r="7" spans="1:11" x14ac:dyDescent="0.55000000000000004">
      <c r="A7" s="249"/>
      <c r="B7" s="232"/>
      <c r="C7" s="11" t="s">
        <v>10</v>
      </c>
      <c r="D7" s="12" t="s">
        <v>42</v>
      </c>
      <c r="E7" s="12">
        <v>1</v>
      </c>
      <c r="F7" s="158"/>
      <c r="G7" s="133">
        <f t="shared" si="0"/>
        <v>0</v>
      </c>
      <c r="H7" s="3"/>
      <c r="I7" s="3"/>
    </row>
    <row r="8" spans="1:11" ht="15" customHeight="1" x14ac:dyDescent="0.55000000000000004">
      <c r="A8" s="249"/>
      <c r="B8" s="85"/>
      <c r="C8" s="156" t="s">
        <v>1</v>
      </c>
      <c r="D8" s="157" t="s">
        <v>42</v>
      </c>
      <c r="E8" s="157">
        <v>1</v>
      </c>
      <c r="F8" s="159"/>
      <c r="G8" s="133">
        <f t="shared" si="0"/>
        <v>0</v>
      </c>
      <c r="H8" s="3"/>
      <c r="I8" s="3"/>
      <c r="K8" s="71"/>
    </row>
    <row r="9" spans="1:11" ht="15" customHeight="1" x14ac:dyDescent="0.55000000000000004">
      <c r="A9" s="249"/>
      <c r="B9" s="85"/>
      <c r="C9" s="156" t="s">
        <v>44</v>
      </c>
      <c r="D9" s="157" t="s">
        <v>42</v>
      </c>
      <c r="E9" s="157">
        <v>1</v>
      </c>
      <c r="F9" s="160"/>
      <c r="G9" s="133">
        <f t="shared" ref="G9:G14" si="1">F9*E9</f>
        <v>0</v>
      </c>
      <c r="H9" s="3"/>
      <c r="I9" s="3"/>
      <c r="K9" s="71"/>
    </row>
    <row r="10" spans="1:11" ht="15" customHeight="1" x14ac:dyDescent="0.55000000000000004">
      <c r="A10" s="249"/>
      <c r="B10" s="85"/>
      <c r="C10" s="156" t="s">
        <v>45</v>
      </c>
      <c r="D10" s="157" t="s">
        <v>42</v>
      </c>
      <c r="E10" s="157">
        <v>1</v>
      </c>
      <c r="F10" s="160"/>
      <c r="G10" s="133">
        <f t="shared" si="1"/>
        <v>0</v>
      </c>
      <c r="H10" s="3"/>
      <c r="I10" s="3"/>
      <c r="K10" s="71"/>
    </row>
    <row r="11" spans="1:11" ht="15" customHeight="1" x14ac:dyDescent="0.55000000000000004">
      <c r="A11" s="249"/>
      <c r="B11" s="232"/>
      <c r="C11" s="156" t="s">
        <v>19</v>
      </c>
      <c r="D11" s="157" t="s">
        <v>46</v>
      </c>
      <c r="E11" s="157">
        <v>40</v>
      </c>
      <c r="F11" s="161"/>
      <c r="G11" s="133">
        <f>F11*E11</f>
        <v>0</v>
      </c>
      <c r="H11" s="3"/>
      <c r="I11" s="3"/>
      <c r="K11" s="71"/>
    </row>
    <row r="12" spans="1:11" s="65" customFormat="1" ht="15" customHeight="1" x14ac:dyDescent="0.55000000000000004">
      <c r="A12" s="249"/>
      <c r="B12" s="232"/>
      <c r="C12" s="129" t="s">
        <v>47</v>
      </c>
      <c r="D12" s="12" t="s">
        <v>42</v>
      </c>
      <c r="E12" s="12">
        <v>1</v>
      </c>
      <c r="F12" s="159"/>
      <c r="G12" s="133">
        <f t="shared" si="1"/>
        <v>0</v>
      </c>
      <c r="H12" s="83"/>
      <c r="I12" s="83"/>
      <c r="K12" s="66"/>
    </row>
    <row r="13" spans="1:11" s="65" customFormat="1" ht="15" customHeight="1" x14ac:dyDescent="0.55000000000000004">
      <c r="A13" s="249"/>
      <c r="B13" s="85"/>
      <c r="C13" s="129" t="s">
        <v>48</v>
      </c>
      <c r="D13" s="12" t="s">
        <v>42</v>
      </c>
      <c r="E13" s="157">
        <v>1</v>
      </c>
      <c r="F13" s="158"/>
      <c r="G13" s="133">
        <f t="shared" si="1"/>
        <v>0</v>
      </c>
      <c r="H13" s="83"/>
      <c r="I13" s="83"/>
      <c r="K13" s="66"/>
    </row>
    <row r="14" spans="1:11" s="65" customFormat="1" ht="15" customHeight="1" x14ac:dyDescent="0.55000000000000004">
      <c r="A14" s="249"/>
      <c r="B14" s="85"/>
      <c r="C14" s="162" t="s">
        <v>49</v>
      </c>
      <c r="D14" s="157" t="s">
        <v>42</v>
      </c>
      <c r="E14" s="157">
        <v>1</v>
      </c>
      <c r="F14" s="159"/>
      <c r="G14" s="133">
        <f t="shared" si="1"/>
        <v>0</v>
      </c>
      <c r="H14" s="83"/>
      <c r="I14" s="83"/>
      <c r="K14" s="66"/>
    </row>
    <row r="15" spans="1:11" s="65" customFormat="1" ht="15" customHeight="1" x14ac:dyDescent="0.55000000000000004">
      <c r="A15" s="249"/>
      <c r="B15" s="163"/>
      <c r="C15" s="162" t="s">
        <v>50</v>
      </c>
      <c r="D15" s="164" t="s">
        <v>42</v>
      </c>
      <c r="E15" s="157">
        <v>1</v>
      </c>
      <c r="F15" s="158"/>
      <c r="G15" s="133">
        <f>F15*E15</f>
        <v>0</v>
      </c>
      <c r="H15" s="83"/>
      <c r="I15" s="83"/>
      <c r="K15" s="66"/>
    </row>
    <row r="16" spans="1:11" s="65" customFormat="1" ht="15" customHeight="1" x14ac:dyDescent="0.55000000000000004">
      <c r="A16" s="249"/>
      <c r="B16" s="232"/>
      <c r="C16" s="162" t="s">
        <v>12</v>
      </c>
      <c r="D16" s="164" t="s">
        <v>42</v>
      </c>
      <c r="E16" s="157">
        <v>3</v>
      </c>
      <c r="F16" s="158"/>
      <c r="G16" s="133">
        <f t="shared" ref="G16:G26" si="2">F16*E16</f>
        <v>0</v>
      </c>
      <c r="H16" s="83"/>
      <c r="I16" s="83"/>
      <c r="K16" s="66"/>
    </row>
    <row r="17" spans="1:11" s="65" customFormat="1" ht="15" customHeight="1" x14ac:dyDescent="0.55000000000000004">
      <c r="A17" s="249"/>
      <c r="B17" s="85"/>
      <c r="C17" s="129" t="s">
        <v>51</v>
      </c>
      <c r="D17" s="12" t="s">
        <v>42</v>
      </c>
      <c r="E17" s="157">
        <v>1</v>
      </c>
      <c r="F17" s="159"/>
      <c r="G17" s="133">
        <f>F17*E17</f>
        <v>0</v>
      </c>
      <c r="H17" s="83"/>
      <c r="I17" s="83"/>
      <c r="K17" s="66"/>
    </row>
    <row r="18" spans="1:11" s="65" customFormat="1" ht="15" customHeight="1" x14ac:dyDescent="0.55000000000000004">
      <c r="A18" s="249"/>
      <c r="B18" s="85"/>
      <c r="C18" s="129" t="s">
        <v>52</v>
      </c>
      <c r="D18" s="12" t="s">
        <v>42</v>
      </c>
      <c r="E18" s="157">
        <v>1</v>
      </c>
      <c r="F18" s="159"/>
      <c r="G18" s="133">
        <f>F18*E18</f>
        <v>0</v>
      </c>
      <c r="H18" s="83"/>
      <c r="I18" s="83"/>
      <c r="K18" s="66"/>
    </row>
    <row r="19" spans="1:11" s="65" customFormat="1" ht="15" customHeight="1" x14ac:dyDescent="0.55000000000000004">
      <c r="A19" s="249"/>
      <c r="B19" s="232"/>
      <c r="C19" s="129" t="s">
        <v>13</v>
      </c>
      <c r="D19" s="12" t="s">
        <v>42</v>
      </c>
      <c r="E19" s="12">
        <v>1</v>
      </c>
      <c r="F19" s="159"/>
      <c r="G19" s="133">
        <f t="shared" si="2"/>
        <v>0</v>
      </c>
      <c r="H19" s="83"/>
      <c r="I19" s="83"/>
      <c r="K19" s="66"/>
    </row>
    <row r="20" spans="1:11" s="65" customFormat="1" ht="15" customHeight="1" x14ac:dyDescent="0.55000000000000004">
      <c r="A20" s="249"/>
      <c r="B20" s="85"/>
      <c r="C20" s="162" t="s">
        <v>53</v>
      </c>
      <c r="D20" s="157" t="s">
        <v>46</v>
      </c>
      <c r="E20" s="157">
        <v>30</v>
      </c>
      <c r="F20" s="159"/>
      <c r="G20" s="133">
        <f t="shared" si="2"/>
        <v>0</v>
      </c>
      <c r="H20" s="83"/>
      <c r="I20" s="83"/>
      <c r="K20" s="66"/>
    </row>
    <row r="21" spans="1:11" s="65" customFormat="1" ht="15" customHeight="1" x14ac:dyDescent="0.55000000000000004">
      <c r="A21" s="249"/>
      <c r="B21" s="85"/>
      <c r="C21" s="162" t="s">
        <v>143</v>
      </c>
      <c r="D21" s="157" t="s">
        <v>46</v>
      </c>
      <c r="E21" s="157">
        <v>110</v>
      </c>
      <c r="F21" s="159"/>
      <c r="G21" s="133">
        <f t="shared" si="2"/>
        <v>0</v>
      </c>
      <c r="H21" s="83"/>
      <c r="I21" s="83"/>
      <c r="K21" s="66"/>
    </row>
    <row r="22" spans="1:11" s="65" customFormat="1" ht="15" customHeight="1" x14ac:dyDescent="0.55000000000000004">
      <c r="A22" s="249"/>
      <c r="B22" s="85"/>
      <c r="C22" s="162" t="s">
        <v>54</v>
      </c>
      <c r="D22" s="157" t="s">
        <v>46</v>
      </c>
      <c r="E22" s="157">
        <v>149</v>
      </c>
      <c r="F22" s="159"/>
      <c r="G22" s="133">
        <f t="shared" si="2"/>
        <v>0</v>
      </c>
      <c r="H22" s="83"/>
      <c r="I22" s="83"/>
      <c r="K22" s="66"/>
    </row>
    <row r="23" spans="1:11" s="65" customFormat="1" ht="15" customHeight="1" x14ac:dyDescent="0.55000000000000004">
      <c r="A23" s="249"/>
      <c r="B23" s="85"/>
      <c r="C23" s="162" t="s">
        <v>55</v>
      </c>
      <c r="D23" s="157" t="s">
        <v>42</v>
      </c>
      <c r="E23" s="157">
        <v>75</v>
      </c>
      <c r="F23" s="159"/>
      <c r="G23" s="133">
        <f t="shared" si="2"/>
        <v>0</v>
      </c>
      <c r="H23" s="83"/>
      <c r="I23" s="83"/>
      <c r="K23" s="66"/>
    </row>
    <row r="24" spans="1:11" s="65" customFormat="1" ht="15" customHeight="1" x14ac:dyDescent="0.55000000000000004">
      <c r="A24" s="249"/>
      <c r="B24" s="85"/>
      <c r="C24" s="162" t="s">
        <v>56</v>
      </c>
      <c r="D24" s="157" t="s">
        <v>46</v>
      </c>
      <c r="E24" s="157">
        <v>40</v>
      </c>
      <c r="F24" s="159"/>
      <c r="G24" s="133">
        <f t="shared" si="2"/>
        <v>0</v>
      </c>
      <c r="H24" s="83"/>
      <c r="I24" s="83"/>
      <c r="K24" s="66"/>
    </row>
    <row r="25" spans="1:11" s="65" customFormat="1" ht="15" customHeight="1" x14ac:dyDescent="0.55000000000000004">
      <c r="A25" s="249"/>
      <c r="B25" s="85"/>
      <c r="C25" s="129" t="s">
        <v>57</v>
      </c>
      <c r="D25" s="12" t="s">
        <v>46</v>
      </c>
      <c r="E25" s="12">
        <v>36</v>
      </c>
      <c r="F25" s="159"/>
      <c r="G25" s="133">
        <f t="shared" si="2"/>
        <v>0</v>
      </c>
      <c r="H25" s="83"/>
      <c r="I25" s="83"/>
      <c r="K25" s="66"/>
    </row>
    <row r="26" spans="1:11" ht="15" customHeight="1" x14ac:dyDescent="0.55000000000000004">
      <c r="A26" s="249"/>
      <c r="B26" s="165"/>
      <c r="C26" s="11" t="s">
        <v>58</v>
      </c>
      <c r="D26" s="12" t="s">
        <v>42</v>
      </c>
      <c r="E26" s="157">
        <v>2</v>
      </c>
      <c r="F26" s="136"/>
      <c r="G26" s="133">
        <f t="shared" si="2"/>
        <v>0</v>
      </c>
      <c r="H26" s="3"/>
      <c r="I26" s="3"/>
    </row>
    <row r="27" spans="1:11" ht="37.049999999999997" customHeight="1" thickBot="1" x14ac:dyDescent="0.6">
      <c r="A27" s="249"/>
      <c r="B27" s="232"/>
      <c r="C27" s="109" t="s">
        <v>59</v>
      </c>
      <c r="D27" s="12" t="s">
        <v>60</v>
      </c>
      <c r="E27" s="12">
        <v>1</v>
      </c>
      <c r="F27" s="159"/>
      <c r="G27" s="133">
        <f>F27*E27</f>
        <v>0</v>
      </c>
      <c r="H27" s="3"/>
      <c r="I27" s="3"/>
    </row>
    <row r="28" spans="1:11" ht="15" customHeight="1" x14ac:dyDescent="0.55000000000000004">
      <c r="A28" s="249"/>
      <c r="B28" s="82"/>
      <c r="C28" s="7" t="s">
        <v>61</v>
      </c>
      <c r="D28" s="168"/>
      <c r="E28" s="168"/>
      <c r="F28" s="169"/>
      <c r="G28" s="214">
        <f>SUBTOTAL(109,G29:G34)</f>
        <v>0</v>
      </c>
      <c r="H28" s="3"/>
      <c r="I28" s="3"/>
    </row>
    <row r="29" spans="1:11" ht="15.75" customHeight="1" x14ac:dyDescent="0.55000000000000004">
      <c r="A29" s="249"/>
      <c r="B29" s="165"/>
      <c r="C29" s="11" t="s">
        <v>62</v>
      </c>
      <c r="D29" s="12" t="s">
        <v>42</v>
      </c>
      <c r="E29" s="157">
        <v>2</v>
      </c>
      <c r="F29" s="159"/>
      <c r="G29" s="133">
        <f>F29*E29</f>
        <v>0</v>
      </c>
      <c r="H29" s="3"/>
      <c r="I29" s="3"/>
    </row>
    <row r="30" spans="1:11" ht="15.75" customHeight="1" x14ac:dyDescent="0.55000000000000004">
      <c r="A30" s="249"/>
      <c r="B30" s="232"/>
      <c r="C30" s="166" t="s">
        <v>63</v>
      </c>
      <c r="D30" s="12" t="s">
        <v>42</v>
      </c>
      <c r="E30" s="12">
        <v>6</v>
      </c>
      <c r="F30" s="167"/>
      <c r="G30" s="133">
        <f>F30*E30</f>
        <v>0</v>
      </c>
      <c r="H30" s="3"/>
      <c r="I30" s="3"/>
    </row>
    <row r="31" spans="1:11" ht="15.75" customHeight="1" x14ac:dyDescent="0.55000000000000004">
      <c r="A31" s="249"/>
      <c r="B31" s="117"/>
      <c r="C31" s="39" t="s">
        <v>64</v>
      </c>
      <c r="D31" s="44"/>
      <c r="E31" s="170"/>
      <c r="F31" s="171"/>
      <c r="G31" s="172"/>
      <c r="H31" s="3"/>
      <c r="I31" s="3"/>
    </row>
    <row r="32" spans="1:11" ht="15.75" customHeight="1" x14ac:dyDescent="0.55000000000000004">
      <c r="A32" s="249"/>
      <c r="B32" s="85"/>
      <c r="C32" s="19" t="s">
        <v>65</v>
      </c>
      <c r="D32" s="18" t="s">
        <v>66</v>
      </c>
      <c r="E32" s="13">
        <v>5</v>
      </c>
      <c r="F32" s="136">
        <f>1/100*SUM(G37:G43)</f>
        <v>0</v>
      </c>
      <c r="G32" s="133">
        <f>E32*F32</f>
        <v>0</v>
      </c>
      <c r="H32" s="3"/>
      <c r="I32" s="3"/>
    </row>
    <row r="33" spans="1:9" ht="15.75" customHeight="1" x14ac:dyDescent="0.55000000000000004">
      <c r="A33" s="249"/>
      <c r="B33" s="85"/>
      <c r="C33" s="19" t="s">
        <v>67</v>
      </c>
      <c r="D33" s="18" t="s">
        <v>66</v>
      </c>
      <c r="E33" s="13">
        <v>1</v>
      </c>
      <c r="F33" s="136">
        <f>1/100*SUM(G37:G43)</f>
        <v>0</v>
      </c>
      <c r="G33" s="133">
        <f>E33*F33</f>
        <v>0</v>
      </c>
      <c r="H33" s="3"/>
      <c r="I33" s="3"/>
    </row>
    <row r="34" spans="1:9" ht="15.75" customHeight="1" thickBot="1" x14ac:dyDescent="0.6">
      <c r="A34" s="249"/>
      <c r="B34" s="114"/>
      <c r="C34" s="39" t="s">
        <v>68</v>
      </c>
      <c r="D34" s="40" t="s">
        <v>66</v>
      </c>
      <c r="E34" s="173">
        <v>0</v>
      </c>
      <c r="F34" s="140">
        <f>1/100*SUM(G37:G43)</f>
        <v>0</v>
      </c>
      <c r="G34" s="174">
        <f>E34*F34</f>
        <v>0</v>
      </c>
      <c r="H34" s="3"/>
      <c r="I34" s="3"/>
    </row>
    <row r="35" spans="1:9" ht="15.75" customHeight="1" x14ac:dyDescent="0.55000000000000004">
      <c r="A35" s="249"/>
      <c r="B35" s="82"/>
      <c r="C35" s="7" t="s">
        <v>69</v>
      </c>
      <c r="D35" s="126"/>
      <c r="E35" s="175"/>
      <c r="F35" s="126"/>
      <c r="G35" s="214">
        <f>SUBTOTAL(109,G36:G46)</f>
        <v>0</v>
      </c>
      <c r="H35" s="3"/>
      <c r="I35" s="3"/>
    </row>
    <row r="36" spans="1:9" ht="15.75" customHeight="1" x14ac:dyDescent="0.55000000000000004">
      <c r="A36" s="249"/>
      <c r="B36" s="84"/>
      <c r="C36" s="39" t="s">
        <v>70</v>
      </c>
      <c r="D36" s="44"/>
      <c r="E36" s="45"/>
      <c r="F36" s="44"/>
      <c r="G36" s="176"/>
      <c r="H36" s="3"/>
      <c r="I36" s="3"/>
    </row>
    <row r="37" spans="1:9" ht="15.75" customHeight="1" x14ac:dyDescent="0.55000000000000004">
      <c r="A37" s="249"/>
      <c r="B37" s="212"/>
      <c r="C37" s="11" t="s">
        <v>71</v>
      </c>
      <c r="D37" s="130" t="s">
        <v>42</v>
      </c>
      <c r="E37" s="157">
        <v>1</v>
      </c>
      <c r="F37" s="132"/>
      <c r="G37" s="133">
        <f t="shared" ref="G37:G40" si="3">F37*E37</f>
        <v>0</v>
      </c>
      <c r="H37" s="3"/>
      <c r="I37" s="3"/>
    </row>
    <row r="38" spans="1:9" ht="15.75" customHeight="1" x14ac:dyDescent="0.55000000000000004">
      <c r="A38" s="249"/>
      <c r="B38" s="85"/>
      <c r="C38" s="129" t="s">
        <v>72</v>
      </c>
      <c r="D38" s="130" t="s">
        <v>42</v>
      </c>
      <c r="E38" s="131">
        <v>1</v>
      </c>
      <c r="F38" s="132"/>
      <c r="G38" s="133">
        <f t="shared" si="3"/>
        <v>0</v>
      </c>
      <c r="H38" s="3"/>
      <c r="I38" s="3"/>
    </row>
    <row r="39" spans="1:9" s="242" customFormat="1" ht="34.049999999999997" customHeight="1" x14ac:dyDescent="0.55000000000000004">
      <c r="A39" s="249"/>
      <c r="B39" s="235"/>
      <c r="C39" s="236" t="s">
        <v>73</v>
      </c>
      <c r="D39" s="237" t="s">
        <v>42</v>
      </c>
      <c r="E39" s="238">
        <v>1</v>
      </c>
      <c r="F39" s="239"/>
      <c r="G39" s="240">
        <f t="shared" si="3"/>
        <v>0</v>
      </c>
      <c r="H39" s="241"/>
      <c r="I39" s="241"/>
    </row>
    <row r="40" spans="1:9" s="242" customFormat="1" ht="40.049999999999997" customHeight="1" x14ac:dyDescent="0.55000000000000004">
      <c r="A40" s="249"/>
      <c r="B40" s="235"/>
      <c r="C40" s="236" t="s">
        <v>74</v>
      </c>
      <c r="D40" s="237" t="s">
        <v>42</v>
      </c>
      <c r="E40" s="238">
        <v>1</v>
      </c>
      <c r="F40" s="239"/>
      <c r="G40" s="240">
        <f t="shared" si="3"/>
        <v>0</v>
      </c>
      <c r="H40" s="241"/>
      <c r="I40" s="241"/>
    </row>
    <row r="41" spans="1:9" ht="15.75" customHeight="1" x14ac:dyDescent="0.55000000000000004">
      <c r="A41" s="249"/>
      <c r="B41" s="163"/>
      <c r="C41" s="129" t="s">
        <v>75</v>
      </c>
      <c r="D41" s="130" t="s">
        <v>42</v>
      </c>
      <c r="E41" s="131">
        <v>2</v>
      </c>
      <c r="F41" s="132"/>
      <c r="G41" s="133">
        <f>E41*F41</f>
        <v>0</v>
      </c>
      <c r="H41" s="3"/>
      <c r="I41" s="3"/>
    </row>
    <row r="42" spans="1:9" ht="15.75" customHeight="1" x14ac:dyDescent="0.55000000000000004">
      <c r="A42" s="249"/>
      <c r="B42" s="117"/>
      <c r="C42" s="39" t="s">
        <v>76</v>
      </c>
      <c r="D42" s="40"/>
      <c r="E42" s="41"/>
      <c r="F42" s="149"/>
      <c r="G42" s="141"/>
      <c r="H42" s="3"/>
      <c r="I42" s="3"/>
    </row>
    <row r="43" spans="1:9" s="56" customFormat="1" ht="16.5" customHeight="1" x14ac:dyDescent="0.6">
      <c r="A43" s="249"/>
      <c r="B43" s="165"/>
      <c r="C43" s="19" t="s">
        <v>77</v>
      </c>
      <c r="D43" s="18" t="s">
        <v>78</v>
      </c>
      <c r="E43" s="13">
        <v>30</v>
      </c>
      <c r="F43" s="150"/>
      <c r="G43" s="133">
        <f>F43*E43</f>
        <v>0</v>
      </c>
      <c r="H43" s="94"/>
      <c r="I43" s="95"/>
    </row>
    <row r="44" spans="1:9" s="56" customFormat="1" ht="16.5" customHeight="1" x14ac:dyDescent="0.6">
      <c r="A44" s="249"/>
      <c r="B44" s="165"/>
      <c r="C44" s="19" t="s">
        <v>79</v>
      </c>
      <c r="D44" s="18" t="s">
        <v>78</v>
      </c>
      <c r="E44" s="13">
        <v>12</v>
      </c>
      <c r="F44" s="150"/>
      <c r="G44" s="133">
        <f>F44*E44</f>
        <v>0</v>
      </c>
      <c r="H44" s="94"/>
      <c r="I44" s="95"/>
    </row>
    <row r="45" spans="1:9" s="56" customFormat="1" ht="16.5" customHeight="1" x14ac:dyDescent="0.6">
      <c r="A45" s="249"/>
      <c r="B45" s="117"/>
      <c r="C45" s="39" t="s">
        <v>80</v>
      </c>
      <c r="D45" s="40"/>
      <c r="E45" s="41"/>
      <c r="F45" s="149"/>
      <c r="G45" s="141"/>
      <c r="H45" s="94"/>
      <c r="I45" s="95"/>
    </row>
    <row r="46" spans="1:9" s="56" customFormat="1" ht="16.5" customHeight="1" thickBot="1" x14ac:dyDescent="0.65">
      <c r="A46" s="249"/>
      <c r="B46" s="118"/>
      <c r="C46" s="19" t="s">
        <v>81</v>
      </c>
      <c r="D46" s="18" t="s">
        <v>66</v>
      </c>
      <c r="E46" s="13">
        <v>2</v>
      </c>
      <c r="F46" s="150">
        <f>1/100*(SUM(G4:G27)+G29+G30)</f>
        <v>0</v>
      </c>
      <c r="G46" s="133">
        <f>E46*F46</f>
        <v>0</v>
      </c>
      <c r="H46" s="94"/>
      <c r="I46" s="95"/>
    </row>
    <row r="47" spans="1:9" s="56" customFormat="1" ht="27.75" customHeight="1" thickBot="1" x14ac:dyDescent="0.65">
      <c r="A47" s="250"/>
      <c r="B47" s="120"/>
      <c r="C47" s="121" t="s">
        <v>82</v>
      </c>
      <c r="D47" s="122"/>
      <c r="E47" s="122"/>
      <c r="F47" s="177" t="s">
        <v>83</v>
      </c>
      <c r="G47" s="215">
        <f>G3+G28+G35</f>
        <v>0</v>
      </c>
      <c r="H47" s="94"/>
      <c r="I47" s="95"/>
    </row>
    <row r="48" spans="1:9" s="56" customFormat="1" ht="16.5" customHeight="1" x14ac:dyDescent="0.6">
      <c r="A48" s="101"/>
      <c r="B48" s="98"/>
      <c r="C48" s="16"/>
      <c r="D48" s="99"/>
      <c r="E48" s="99"/>
      <c r="F48" s="16"/>
      <c r="G48" s="16"/>
      <c r="H48" s="94"/>
      <c r="I48" s="95"/>
    </row>
    <row r="49" spans="1:9" s="56" customFormat="1" ht="16.5" customHeight="1" x14ac:dyDescent="0.6">
      <c r="A49" s="101"/>
      <c r="B49" s="98"/>
      <c r="C49" s="16"/>
      <c r="D49" s="99"/>
      <c r="E49" s="99"/>
      <c r="F49" s="16"/>
      <c r="G49" s="16"/>
      <c r="H49" s="94"/>
      <c r="I49" s="95"/>
    </row>
    <row r="50" spans="1:9" s="56" customFormat="1" ht="16.5" customHeight="1" x14ac:dyDescent="0.6">
      <c r="A50" s="101"/>
      <c r="B50" s="98"/>
      <c r="C50" s="16"/>
      <c r="D50" s="99"/>
      <c r="E50" s="99"/>
      <c r="F50" s="16"/>
      <c r="G50" s="16"/>
      <c r="H50" s="94"/>
      <c r="I50" s="95"/>
    </row>
    <row r="51" spans="1:9" s="56" customFormat="1" ht="16.5" customHeight="1" x14ac:dyDescent="0.6">
      <c r="A51" s="101"/>
      <c r="B51" s="98"/>
      <c r="C51" s="16"/>
      <c r="D51" s="99"/>
      <c r="E51" s="99"/>
      <c r="F51" s="16"/>
      <c r="G51" s="16"/>
      <c r="H51" s="94"/>
      <c r="I51" s="95"/>
    </row>
    <row r="52" spans="1:9" s="56" customFormat="1" ht="16.5" customHeight="1" x14ac:dyDescent="0.6">
      <c r="A52" s="101"/>
      <c r="B52" s="98"/>
      <c r="C52" s="16"/>
      <c r="D52" s="99"/>
      <c r="E52" s="99"/>
      <c r="F52" s="16"/>
      <c r="G52" s="16"/>
      <c r="H52" s="94"/>
      <c r="I52" s="95"/>
    </row>
    <row r="53" spans="1:9" s="56" customFormat="1" ht="16.5" customHeight="1" x14ac:dyDescent="0.6">
      <c r="A53" s="101"/>
      <c r="B53" s="98"/>
      <c r="C53" s="16"/>
      <c r="D53" s="99"/>
      <c r="E53" s="99"/>
      <c r="F53" s="16"/>
      <c r="G53" s="16"/>
      <c r="H53" s="94"/>
      <c r="I53" s="95"/>
    </row>
    <row r="54" spans="1:9" s="56" customFormat="1" ht="16.5" customHeight="1" x14ac:dyDescent="0.6">
      <c r="A54" s="101"/>
      <c r="B54" s="98"/>
      <c r="C54" s="16"/>
      <c r="D54" s="99"/>
      <c r="E54" s="99"/>
      <c r="F54" s="16"/>
      <c r="G54" s="16"/>
      <c r="H54" s="94"/>
      <c r="I54" s="95"/>
    </row>
    <row r="55" spans="1:9" s="56" customFormat="1" ht="16.5" customHeight="1" x14ac:dyDescent="0.6">
      <c r="A55" s="101"/>
      <c r="B55" s="98"/>
      <c r="C55" s="16"/>
      <c r="D55" s="99"/>
      <c r="E55" s="99"/>
      <c r="F55" s="16"/>
      <c r="G55" s="16"/>
      <c r="H55" s="94"/>
      <c r="I55" s="95"/>
    </row>
    <row r="56" spans="1:9" s="56" customFormat="1" ht="16.5" customHeight="1" x14ac:dyDescent="0.6">
      <c r="A56" s="101"/>
      <c r="B56" s="98"/>
      <c r="C56" s="16"/>
      <c r="D56" s="99"/>
      <c r="E56" s="99"/>
      <c r="F56" s="16"/>
      <c r="G56" s="16"/>
      <c r="H56" s="94"/>
      <c r="I56" s="95"/>
    </row>
    <row r="57" spans="1:9" s="56" customFormat="1" ht="16.5" customHeight="1" x14ac:dyDescent="0.6">
      <c r="A57" s="101"/>
      <c r="B57" s="98"/>
      <c r="C57" s="16"/>
      <c r="D57" s="99"/>
      <c r="E57" s="99"/>
      <c r="F57" s="16"/>
      <c r="G57" s="16"/>
      <c r="H57" s="94"/>
      <c r="I57" s="95"/>
    </row>
    <row r="58" spans="1:9" s="56" customFormat="1" ht="16.5" customHeight="1" x14ac:dyDescent="0.6">
      <c r="A58" s="101"/>
      <c r="B58" s="98"/>
      <c r="C58" s="16"/>
      <c r="D58" s="99"/>
      <c r="E58" s="99"/>
      <c r="F58" s="16"/>
      <c r="G58" s="16"/>
      <c r="H58" s="94"/>
      <c r="I58" s="95"/>
    </row>
    <row r="59" spans="1:9" s="56" customFormat="1" ht="16.5" customHeight="1" x14ac:dyDescent="0.6">
      <c r="A59" s="101"/>
      <c r="B59" s="98"/>
      <c r="C59" s="16"/>
      <c r="D59" s="99"/>
      <c r="E59" s="99"/>
      <c r="F59" s="16"/>
      <c r="G59" s="16"/>
      <c r="H59" s="94"/>
      <c r="I59" s="95"/>
    </row>
    <row r="60" spans="1:9" s="56" customFormat="1" ht="16.5" customHeight="1" x14ac:dyDescent="0.6">
      <c r="A60" s="101"/>
      <c r="B60" s="98"/>
      <c r="C60" s="16"/>
      <c r="D60" s="99"/>
      <c r="E60" s="99"/>
      <c r="F60" s="16"/>
      <c r="G60" s="16"/>
      <c r="H60" s="94"/>
      <c r="I60" s="95"/>
    </row>
    <row r="61" spans="1:9" s="56" customFormat="1" ht="16.5" customHeight="1" x14ac:dyDescent="0.6">
      <c r="A61" s="101"/>
      <c r="B61" s="98"/>
      <c r="C61" s="16"/>
      <c r="D61" s="99"/>
      <c r="E61" s="99"/>
      <c r="F61" s="16"/>
      <c r="G61" s="16"/>
      <c r="H61" s="94"/>
      <c r="I61" s="95"/>
    </row>
    <row r="62" spans="1:9" s="56" customFormat="1" ht="16.5" customHeight="1" x14ac:dyDescent="0.6">
      <c r="A62" s="101"/>
      <c r="B62" s="98"/>
      <c r="C62" s="16"/>
      <c r="D62" s="99"/>
      <c r="E62" s="99"/>
      <c r="F62" s="16"/>
      <c r="G62" s="16"/>
      <c r="H62" s="94"/>
      <c r="I62" s="95"/>
    </row>
    <row r="63" spans="1:9" s="56" customFormat="1" ht="16.5" customHeight="1" x14ac:dyDescent="0.6">
      <c r="A63" s="101"/>
      <c r="B63" s="98"/>
      <c r="C63" s="16"/>
      <c r="D63" s="99"/>
      <c r="E63" s="99"/>
      <c r="F63" s="16"/>
      <c r="G63" s="16"/>
      <c r="H63" s="94"/>
      <c r="I63" s="95"/>
    </row>
    <row r="64" spans="1:9" s="56" customFormat="1" ht="16.5" customHeight="1" x14ac:dyDescent="0.6">
      <c r="A64" s="101"/>
      <c r="B64" s="98"/>
      <c r="C64" s="16"/>
      <c r="D64" s="99"/>
      <c r="E64" s="99"/>
      <c r="F64" s="16"/>
      <c r="G64" s="16"/>
      <c r="H64" s="94"/>
      <c r="I64" s="95"/>
    </row>
    <row r="65" spans="1:9" s="56" customFormat="1" ht="16.5" customHeight="1" x14ac:dyDescent="0.6">
      <c r="A65" s="101"/>
      <c r="B65" s="98"/>
      <c r="C65" s="16"/>
      <c r="D65" s="99"/>
      <c r="E65" s="99"/>
      <c r="F65" s="16"/>
      <c r="G65" s="16"/>
      <c r="H65" s="94"/>
      <c r="I65" s="95"/>
    </row>
    <row r="66" spans="1:9" s="56" customFormat="1" ht="16.5" customHeight="1" x14ac:dyDescent="0.6">
      <c r="A66" s="101"/>
      <c r="B66" s="98"/>
      <c r="C66" s="16"/>
      <c r="D66" s="99"/>
      <c r="E66" s="99"/>
      <c r="F66" s="16"/>
      <c r="G66" s="16"/>
      <c r="H66" s="94"/>
      <c r="I66" s="95"/>
    </row>
    <row r="67" spans="1:9" s="56" customFormat="1" ht="16.5" customHeight="1" x14ac:dyDescent="0.6">
      <c r="A67" s="101"/>
      <c r="B67" s="98"/>
      <c r="C67" s="16"/>
      <c r="D67" s="99"/>
      <c r="E67" s="99"/>
      <c r="F67" s="16"/>
      <c r="G67" s="16"/>
      <c r="H67" s="94"/>
      <c r="I67" s="95"/>
    </row>
    <row r="68" spans="1:9" s="56" customFormat="1" ht="16.5" customHeight="1" x14ac:dyDescent="0.6">
      <c r="A68" s="101"/>
      <c r="B68" s="98"/>
      <c r="C68" s="16"/>
      <c r="D68" s="99"/>
      <c r="E68" s="99"/>
      <c r="F68" s="16"/>
      <c r="G68" s="16"/>
      <c r="H68" s="94"/>
      <c r="I68" s="95"/>
    </row>
    <row r="69" spans="1:9" s="56" customFormat="1" ht="16.5" customHeight="1" x14ac:dyDescent="0.6">
      <c r="A69" s="101"/>
      <c r="B69" s="98"/>
      <c r="C69" s="16"/>
      <c r="D69" s="99"/>
      <c r="E69" s="99"/>
      <c r="F69" s="16"/>
      <c r="G69" s="16"/>
      <c r="H69" s="94"/>
      <c r="I69" s="95"/>
    </row>
    <row r="70" spans="1:9" s="56" customFormat="1" ht="16.5" customHeight="1" x14ac:dyDescent="0.6">
      <c r="A70" s="101"/>
      <c r="B70" s="98"/>
      <c r="C70" s="16"/>
      <c r="D70" s="99"/>
      <c r="E70" s="99"/>
      <c r="F70" s="16"/>
      <c r="G70" s="16"/>
      <c r="H70" s="94"/>
      <c r="I70" s="95"/>
    </row>
    <row r="71" spans="1:9" s="56" customFormat="1" ht="16.5" customHeight="1" x14ac:dyDescent="0.6">
      <c r="A71" s="101"/>
      <c r="B71" s="98"/>
      <c r="C71" s="16"/>
      <c r="D71" s="99"/>
      <c r="E71" s="99"/>
      <c r="F71" s="16"/>
      <c r="G71" s="16"/>
      <c r="H71" s="94"/>
      <c r="I71" s="95"/>
    </row>
    <row r="72" spans="1:9" s="56" customFormat="1" ht="16.5" customHeight="1" x14ac:dyDescent="0.6">
      <c r="A72" s="101"/>
      <c r="B72" s="98"/>
      <c r="C72" s="16"/>
      <c r="D72" s="99"/>
      <c r="E72" s="99"/>
      <c r="F72" s="16"/>
      <c r="G72" s="16"/>
      <c r="H72" s="94"/>
      <c r="I72" s="95"/>
    </row>
    <row r="73" spans="1:9" s="56" customFormat="1" ht="16.5" customHeight="1" x14ac:dyDescent="0.6">
      <c r="A73" s="101"/>
      <c r="B73" s="98"/>
      <c r="C73" s="16"/>
      <c r="D73" s="99"/>
      <c r="E73" s="99"/>
      <c r="F73" s="16"/>
      <c r="G73" s="16"/>
      <c r="H73" s="94"/>
      <c r="I73" s="95"/>
    </row>
    <row r="74" spans="1:9" s="56" customFormat="1" ht="16.5" customHeight="1" x14ac:dyDescent="0.6">
      <c r="A74" s="101"/>
      <c r="B74" s="98"/>
      <c r="C74" s="16"/>
      <c r="D74" s="99"/>
      <c r="E74" s="99"/>
      <c r="F74" s="16"/>
      <c r="G74" s="16"/>
      <c r="H74" s="94"/>
      <c r="I74" s="95"/>
    </row>
    <row r="75" spans="1:9" s="56" customFormat="1" ht="16.5" customHeight="1" x14ac:dyDescent="0.6">
      <c r="A75" s="101"/>
      <c r="B75" s="98"/>
      <c r="C75" s="16"/>
      <c r="D75" s="99"/>
      <c r="E75" s="99"/>
      <c r="F75" s="16"/>
      <c r="G75" s="16"/>
      <c r="H75" s="94"/>
      <c r="I75" s="95"/>
    </row>
    <row r="76" spans="1:9" s="56" customFormat="1" ht="16.5" customHeight="1" x14ac:dyDescent="0.6">
      <c r="A76" s="101"/>
      <c r="B76" s="98"/>
      <c r="C76" s="16"/>
      <c r="D76" s="99"/>
      <c r="E76" s="99"/>
      <c r="F76" s="16"/>
      <c r="G76" s="16"/>
      <c r="H76" s="94"/>
      <c r="I76" s="95"/>
    </row>
    <row r="77" spans="1:9" s="56" customFormat="1" ht="16.5" customHeight="1" x14ac:dyDescent="0.6">
      <c r="A77" s="101"/>
      <c r="B77" s="98"/>
      <c r="C77" s="16"/>
      <c r="D77" s="99"/>
      <c r="E77" s="99"/>
      <c r="F77" s="16"/>
      <c r="G77" s="16"/>
      <c r="H77" s="94"/>
      <c r="I77" s="95"/>
    </row>
    <row r="78" spans="1:9" s="56" customFormat="1" ht="16.5" customHeight="1" x14ac:dyDescent="0.6">
      <c r="A78" s="101"/>
      <c r="B78" s="98"/>
      <c r="C78" s="16"/>
      <c r="D78" s="99"/>
      <c r="E78" s="99"/>
      <c r="F78" s="16"/>
      <c r="G78" s="16"/>
      <c r="H78" s="94"/>
      <c r="I78" s="95"/>
    </row>
    <row r="79" spans="1:9" s="56" customFormat="1" ht="16.5" customHeight="1" x14ac:dyDescent="0.6">
      <c r="A79" s="101"/>
      <c r="B79" s="98"/>
      <c r="C79" s="16"/>
      <c r="D79" s="99"/>
      <c r="E79" s="99"/>
      <c r="F79" s="16"/>
      <c r="G79" s="16"/>
      <c r="H79" s="94"/>
      <c r="I79" s="95"/>
    </row>
    <row r="80" spans="1:9" s="56" customFormat="1" ht="16.5" customHeight="1" x14ac:dyDescent="0.6">
      <c r="A80" s="101"/>
      <c r="B80" s="98"/>
      <c r="C80" s="16"/>
      <c r="D80" s="99"/>
      <c r="E80" s="99"/>
      <c r="F80" s="16"/>
      <c r="G80" s="16"/>
      <c r="H80" s="94"/>
      <c r="I80" s="95"/>
    </row>
    <row r="81" spans="1:9" s="56" customFormat="1" ht="16.5" customHeight="1" x14ac:dyDescent="0.6">
      <c r="A81" s="101"/>
      <c r="B81" s="98"/>
      <c r="C81" s="16"/>
      <c r="D81" s="99"/>
      <c r="E81" s="99"/>
      <c r="F81" s="16"/>
      <c r="G81" s="16"/>
      <c r="H81" s="94"/>
      <c r="I81" s="95"/>
    </row>
    <row r="82" spans="1:9" s="56" customFormat="1" ht="16.5" customHeight="1" x14ac:dyDescent="0.6">
      <c r="A82" s="101"/>
      <c r="B82" s="98"/>
      <c r="C82" s="16"/>
      <c r="D82" s="99"/>
      <c r="E82" s="99"/>
      <c r="F82" s="16"/>
      <c r="G82" s="16"/>
      <c r="H82" s="94"/>
      <c r="I82" s="95"/>
    </row>
    <row r="83" spans="1:9" s="56" customFormat="1" ht="16.5" customHeight="1" x14ac:dyDescent="0.6">
      <c r="A83" s="101"/>
      <c r="B83" s="98"/>
      <c r="C83" s="16"/>
      <c r="D83" s="99"/>
      <c r="E83" s="99"/>
      <c r="F83" s="16"/>
      <c r="G83" s="16"/>
      <c r="H83" s="94"/>
      <c r="I83" s="95"/>
    </row>
    <row r="84" spans="1:9" s="56" customFormat="1" ht="16.5" customHeight="1" x14ac:dyDescent="0.6">
      <c r="A84" s="101"/>
      <c r="B84" s="98"/>
      <c r="C84" s="16"/>
      <c r="D84" s="99"/>
      <c r="E84" s="99"/>
      <c r="F84" s="16"/>
      <c r="G84" s="16"/>
      <c r="H84" s="94"/>
      <c r="I84" s="95"/>
    </row>
    <row r="85" spans="1:9" s="56" customFormat="1" ht="16.5" customHeight="1" x14ac:dyDescent="0.6">
      <c r="A85" s="101"/>
      <c r="B85" s="98"/>
      <c r="C85" s="16"/>
      <c r="D85" s="99"/>
      <c r="E85" s="99"/>
      <c r="F85" s="16"/>
      <c r="G85" s="16"/>
      <c r="H85" s="94"/>
      <c r="I85" s="95"/>
    </row>
    <row r="86" spans="1:9" s="56" customFormat="1" ht="16.5" customHeight="1" x14ac:dyDescent="0.6">
      <c r="A86" s="101"/>
      <c r="B86" s="98"/>
      <c r="C86" s="16"/>
      <c r="D86" s="99"/>
      <c r="E86" s="99"/>
      <c r="F86" s="16"/>
      <c r="G86" s="16"/>
      <c r="H86" s="94"/>
      <c r="I86" s="95"/>
    </row>
    <row r="87" spans="1:9" s="56" customFormat="1" ht="16.5" customHeight="1" x14ac:dyDescent="0.6">
      <c r="A87" s="101"/>
      <c r="B87" s="98"/>
      <c r="C87" s="16"/>
      <c r="D87" s="99"/>
      <c r="E87" s="99"/>
      <c r="F87" s="16"/>
      <c r="G87" s="16"/>
      <c r="H87" s="94"/>
      <c r="I87" s="95"/>
    </row>
    <row r="88" spans="1:9" s="56" customFormat="1" ht="16.5" customHeight="1" x14ac:dyDescent="0.6">
      <c r="A88" s="101"/>
      <c r="B88" s="98"/>
      <c r="C88" s="16"/>
      <c r="D88" s="99"/>
      <c r="E88" s="99"/>
      <c r="F88" s="16"/>
      <c r="G88" s="16"/>
      <c r="H88" s="94"/>
      <c r="I88" s="95"/>
    </row>
    <row r="89" spans="1:9" s="56" customFormat="1" ht="16.5" customHeight="1" x14ac:dyDescent="0.6">
      <c r="A89" s="101"/>
      <c r="B89" s="98"/>
      <c r="C89" s="16"/>
      <c r="D89" s="99"/>
      <c r="E89" s="99"/>
      <c r="F89" s="16"/>
      <c r="G89" s="16"/>
      <c r="H89" s="94"/>
      <c r="I89" s="95"/>
    </row>
    <row r="90" spans="1:9" s="56" customFormat="1" ht="16.5" customHeight="1" x14ac:dyDescent="0.6">
      <c r="A90" s="101"/>
      <c r="B90" s="98"/>
      <c r="C90" s="16"/>
      <c r="D90" s="99"/>
      <c r="E90" s="99"/>
      <c r="F90" s="16"/>
      <c r="G90" s="16"/>
      <c r="H90" s="94"/>
      <c r="I90" s="95"/>
    </row>
    <row r="91" spans="1:9" s="56" customFormat="1" ht="16.5" customHeight="1" x14ac:dyDescent="0.6">
      <c r="A91" s="101"/>
      <c r="B91" s="98"/>
      <c r="C91" s="16"/>
      <c r="D91" s="99"/>
      <c r="E91" s="99"/>
      <c r="F91" s="16"/>
      <c r="G91" s="16"/>
      <c r="H91" s="94"/>
      <c r="I91" s="95"/>
    </row>
    <row r="92" spans="1:9" s="56" customFormat="1" ht="16.5" customHeight="1" x14ac:dyDescent="0.6">
      <c r="A92" s="101"/>
      <c r="B92" s="98"/>
      <c r="C92" s="16"/>
      <c r="D92" s="99"/>
      <c r="E92" s="99"/>
      <c r="F92" s="16"/>
      <c r="G92" s="16"/>
      <c r="H92" s="94"/>
      <c r="I92" s="95"/>
    </row>
    <row r="93" spans="1:9" s="56" customFormat="1" ht="16.5" customHeight="1" x14ac:dyDescent="0.6">
      <c r="A93" s="101"/>
      <c r="B93" s="98"/>
      <c r="C93" s="16"/>
      <c r="D93" s="99"/>
      <c r="E93" s="99"/>
      <c r="F93" s="16"/>
      <c r="G93" s="16"/>
      <c r="H93" s="94"/>
      <c r="I93" s="95"/>
    </row>
    <row r="94" spans="1:9" s="56" customFormat="1" ht="16.5" customHeight="1" x14ac:dyDescent="0.6">
      <c r="A94" s="101"/>
      <c r="B94" s="98"/>
      <c r="C94" s="16"/>
      <c r="D94" s="99"/>
      <c r="E94" s="99"/>
      <c r="F94" s="16"/>
      <c r="G94" s="16"/>
      <c r="H94" s="94"/>
      <c r="I94" s="95"/>
    </row>
    <row r="95" spans="1:9" s="56" customFormat="1" ht="16.5" customHeight="1" x14ac:dyDescent="0.6">
      <c r="A95" s="101"/>
      <c r="B95" s="98"/>
      <c r="C95" s="16"/>
      <c r="D95" s="99"/>
      <c r="E95" s="99"/>
      <c r="F95" s="16"/>
      <c r="G95" s="16"/>
      <c r="H95" s="94"/>
      <c r="I95" s="95"/>
    </row>
    <row r="96" spans="1:9" s="56" customFormat="1" ht="16.5" customHeight="1" x14ac:dyDescent="0.6">
      <c r="A96" s="101"/>
      <c r="B96" s="98"/>
      <c r="C96" s="16"/>
      <c r="D96" s="99"/>
      <c r="E96" s="99"/>
      <c r="F96" s="16"/>
      <c r="G96" s="16"/>
      <c r="H96" s="94"/>
      <c r="I96" s="95"/>
    </row>
    <row r="97" spans="1:9" s="56" customFormat="1" ht="16.5" customHeight="1" x14ac:dyDescent="0.6">
      <c r="A97" s="101"/>
      <c r="B97" s="98"/>
      <c r="C97" s="16"/>
      <c r="D97" s="99"/>
      <c r="E97" s="99"/>
      <c r="F97" s="16"/>
      <c r="G97" s="16"/>
      <c r="H97" s="94"/>
      <c r="I97" s="95"/>
    </row>
    <row r="98" spans="1:9" s="56" customFormat="1" ht="16.5" customHeight="1" x14ac:dyDescent="0.4">
      <c r="A98" s="101"/>
      <c r="B98" s="102"/>
      <c r="C98" s="103"/>
      <c r="D98" s="104"/>
      <c r="E98" s="104"/>
      <c r="F98" s="103"/>
      <c r="G98" s="103"/>
      <c r="I98" s="73"/>
    </row>
    <row r="99" spans="1:9" s="56" customFormat="1" ht="16.5" customHeight="1" x14ac:dyDescent="0.4">
      <c r="A99" s="101"/>
      <c r="B99" s="102"/>
      <c r="C99" s="103"/>
      <c r="D99" s="104"/>
      <c r="E99" s="104"/>
      <c r="F99" s="103"/>
      <c r="G99" s="103"/>
      <c r="I99" s="73"/>
    </row>
    <row r="100" spans="1:9" s="56" customFormat="1" ht="16.5" customHeight="1" x14ac:dyDescent="0.4">
      <c r="A100" s="101"/>
      <c r="B100" s="102"/>
      <c r="C100" s="103"/>
      <c r="D100" s="104"/>
      <c r="E100" s="104"/>
      <c r="F100" s="103"/>
      <c r="G100" s="103"/>
      <c r="I100" s="73"/>
    </row>
    <row r="101" spans="1:9" s="56" customFormat="1" ht="16.5" customHeight="1" x14ac:dyDescent="0.4">
      <c r="A101" s="101"/>
      <c r="B101" s="102"/>
      <c r="C101" s="103"/>
      <c r="D101" s="104"/>
      <c r="E101" s="104"/>
      <c r="F101" s="103"/>
      <c r="G101" s="103"/>
      <c r="I101" s="73"/>
    </row>
    <row r="102" spans="1:9" s="56" customFormat="1" ht="16.5" customHeight="1" x14ac:dyDescent="0.4">
      <c r="A102" s="101"/>
      <c r="B102" s="102"/>
      <c r="C102" s="103"/>
      <c r="D102" s="104"/>
      <c r="E102" s="104"/>
      <c r="F102" s="103"/>
      <c r="G102" s="103"/>
      <c r="I102" s="73"/>
    </row>
    <row r="103" spans="1:9" s="56" customFormat="1" ht="16.5" customHeight="1" x14ac:dyDescent="0.4">
      <c r="A103" s="101"/>
      <c r="B103" s="102"/>
      <c r="C103" s="103"/>
      <c r="D103" s="104"/>
      <c r="E103" s="104"/>
      <c r="F103" s="103"/>
      <c r="G103" s="103"/>
      <c r="I103" s="73"/>
    </row>
    <row r="104" spans="1:9" s="56" customFormat="1" ht="16.5" customHeight="1" x14ac:dyDescent="0.4">
      <c r="A104" s="101"/>
      <c r="B104" s="102"/>
      <c r="C104" s="103"/>
      <c r="D104" s="104"/>
      <c r="E104" s="104"/>
      <c r="F104" s="103"/>
      <c r="G104" s="103"/>
      <c r="I104" s="73"/>
    </row>
    <row r="105" spans="1:9" s="56" customFormat="1" ht="16.5" customHeight="1" x14ac:dyDescent="0.4">
      <c r="A105" s="101"/>
      <c r="B105" s="102"/>
      <c r="C105" s="103"/>
      <c r="D105" s="104"/>
      <c r="E105" s="104"/>
      <c r="F105" s="103"/>
      <c r="G105" s="103"/>
      <c r="I105" s="73"/>
    </row>
    <row r="106" spans="1:9" s="56" customFormat="1" ht="16.5" customHeight="1" x14ac:dyDescent="0.4">
      <c r="A106" s="101"/>
      <c r="B106" s="102"/>
      <c r="C106" s="103"/>
      <c r="D106" s="104"/>
      <c r="E106" s="104"/>
      <c r="F106" s="103"/>
      <c r="G106" s="103"/>
      <c r="I106" s="73"/>
    </row>
    <row r="107" spans="1:9" s="56" customFormat="1" ht="16.5" customHeight="1" x14ac:dyDescent="0.4">
      <c r="A107" s="101"/>
      <c r="B107" s="102"/>
      <c r="C107" s="103"/>
      <c r="D107" s="104"/>
      <c r="E107" s="104"/>
      <c r="F107" s="103"/>
      <c r="G107" s="103"/>
      <c r="I107" s="73"/>
    </row>
    <row r="108" spans="1:9" s="56" customFormat="1" ht="16.5" customHeight="1" x14ac:dyDescent="0.4">
      <c r="A108" s="101"/>
      <c r="B108" s="102"/>
      <c r="C108" s="103"/>
      <c r="D108" s="104"/>
      <c r="E108" s="104"/>
      <c r="F108" s="103"/>
      <c r="G108" s="103"/>
      <c r="I108" s="73"/>
    </row>
    <row r="109" spans="1:9" s="56" customFormat="1" ht="16.5" customHeight="1" x14ac:dyDescent="0.4">
      <c r="A109" s="101"/>
      <c r="B109" s="102"/>
      <c r="C109" s="103"/>
      <c r="D109" s="104"/>
      <c r="E109" s="104"/>
      <c r="F109" s="103"/>
      <c r="G109" s="103"/>
      <c r="I109" s="73"/>
    </row>
    <row r="110" spans="1:9" s="56" customFormat="1" ht="16.5" customHeight="1" x14ac:dyDescent="0.4">
      <c r="A110" s="101"/>
      <c r="B110" s="102"/>
      <c r="C110" s="103"/>
      <c r="D110" s="104"/>
      <c r="E110" s="104"/>
      <c r="F110" s="103"/>
      <c r="G110" s="103"/>
      <c r="I110" s="73"/>
    </row>
    <row r="111" spans="1:9" s="56" customFormat="1" ht="16.5" customHeight="1" x14ac:dyDescent="0.4">
      <c r="A111" s="101"/>
      <c r="B111" s="102"/>
      <c r="C111" s="103"/>
      <c r="D111" s="104"/>
      <c r="E111" s="104"/>
      <c r="F111" s="103"/>
      <c r="G111" s="103"/>
      <c r="I111" s="73"/>
    </row>
    <row r="112" spans="1:9" s="56" customFormat="1" ht="16.5" customHeight="1" x14ac:dyDescent="0.4">
      <c r="A112" s="101"/>
      <c r="B112" s="102"/>
      <c r="C112" s="103"/>
      <c r="D112" s="104"/>
      <c r="E112" s="104"/>
      <c r="F112" s="103"/>
      <c r="G112" s="103"/>
      <c r="I112" s="73"/>
    </row>
    <row r="113" spans="1:9" s="56" customFormat="1" ht="16.5" customHeight="1" x14ac:dyDescent="0.4">
      <c r="A113" s="101"/>
      <c r="B113" s="102"/>
      <c r="C113" s="103"/>
      <c r="D113" s="104"/>
      <c r="E113" s="104"/>
      <c r="F113" s="103"/>
      <c r="G113" s="103"/>
      <c r="I113" s="73"/>
    </row>
    <row r="114" spans="1:9" s="56" customFormat="1" ht="16.5" customHeight="1" x14ac:dyDescent="0.4">
      <c r="A114" s="101"/>
      <c r="B114" s="102"/>
      <c r="C114" s="103"/>
      <c r="D114" s="104"/>
      <c r="E114" s="104"/>
      <c r="F114" s="103"/>
      <c r="G114" s="103"/>
      <c r="I114" s="73"/>
    </row>
    <row r="115" spans="1:9" s="56" customFormat="1" ht="16.5" customHeight="1" x14ac:dyDescent="0.4">
      <c r="A115" s="101"/>
      <c r="B115" s="102"/>
      <c r="C115" s="103"/>
      <c r="D115" s="104"/>
      <c r="E115" s="104"/>
      <c r="F115" s="103"/>
      <c r="G115" s="103"/>
      <c r="I115" s="73"/>
    </row>
    <row r="116" spans="1:9" s="56" customFormat="1" ht="16.5" customHeight="1" x14ac:dyDescent="0.4">
      <c r="A116" s="101"/>
      <c r="B116" s="102"/>
      <c r="C116" s="103"/>
      <c r="D116" s="104"/>
      <c r="E116" s="104"/>
      <c r="F116" s="103"/>
      <c r="G116" s="103"/>
      <c r="I116" s="73"/>
    </row>
    <row r="117" spans="1:9" s="56" customFormat="1" ht="16.5" customHeight="1" x14ac:dyDescent="0.4">
      <c r="A117" s="101"/>
      <c r="B117" s="102"/>
      <c r="C117" s="103"/>
      <c r="D117" s="104"/>
      <c r="E117" s="104"/>
      <c r="F117" s="103"/>
      <c r="G117" s="103"/>
      <c r="I117" s="73"/>
    </row>
    <row r="118" spans="1:9" s="56" customFormat="1" ht="16.5" customHeight="1" x14ac:dyDescent="0.4">
      <c r="A118" s="101"/>
      <c r="B118" s="102"/>
      <c r="C118" s="103"/>
      <c r="D118" s="104"/>
      <c r="E118" s="104"/>
      <c r="F118" s="103"/>
      <c r="G118" s="103"/>
      <c r="I118" s="73"/>
    </row>
    <row r="119" spans="1:9" s="56" customFormat="1" ht="16.5" customHeight="1" x14ac:dyDescent="0.4">
      <c r="A119" s="101"/>
      <c r="B119" s="102"/>
      <c r="C119" s="103"/>
      <c r="D119" s="104"/>
      <c r="E119" s="104"/>
      <c r="F119" s="103"/>
      <c r="G119" s="103"/>
      <c r="I119" s="73"/>
    </row>
    <row r="120" spans="1:9" s="56" customFormat="1" ht="16.5" customHeight="1" x14ac:dyDescent="0.4">
      <c r="A120" s="101"/>
      <c r="B120" s="102"/>
      <c r="C120" s="103"/>
      <c r="D120" s="104"/>
      <c r="E120" s="104"/>
      <c r="F120" s="103"/>
      <c r="G120" s="103"/>
      <c r="I120" s="73"/>
    </row>
    <row r="121" spans="1:9" s="56" customFormat="1" ht="16.5" customHeight="1" x14ac:dyDescent="0.4">
      <c r="A121" s="101"/>
      <c r="B121" s="102"/>
      <c r="C121" s="103"/>
      <c r="D121" s="104"/>
      <c r="E121" s="104"/>
      <c r="F121" s="103"/>
      <c r="G121" s="103"/>
      <c r="I121" s="73"/>
    </row>
    <row r="122" spans="1:9" s="56" customFormat="1" ht="16.5" customHeight="1" x14ac:dyDescent="0.4">
      <c r="A122" s="101"/>
      <c r="B122" s="102"/>
      <c r="C122" s="103"/>
      <c r="D122" s="104"/>
      <c r="E122" s="104"/>
      <c r="F122" s="103"/>
      <c r="G122" s="103"/>
      <c r="I122" s="73"/>
    </row>
    <row r="123" spans="1:9" s="56" customFormat="1" ht="16.5" customHeight="1" x14ac:dyDescent="0.4">
      <c r="A123" s="101"/>
      <c r="B123" s="102"/>
      <c r="C123" s="103"/>
      <c r="D123" s="104"/>
      <c r="E123" s="104"/>
      <c r="F123" s="103"/>
      <c r="G123" s="103"/>
      <c r="I123" s="73"/>
    </row>
    <row r="124" spans="1:9" s="56" customFormat="1" ht="16.5" customHeight="1" x14ac:dyDescent="0.4">
      <c r="A124" s="101"/>
      <c r="B124" s="102"/>
      <c r="C124" s="103"/>
      <c r="D124" s="104"/>
      <c r="E124" s="104"/>
      <c r="F124" s="103"/>
      <c r="G124" s="103"/>
      <c r="I124" s="73"/>
    </row>
    <row r="125" spans="1:9" s="56" customFormat="1" ht="16.5" customHeight="1" x14ac:dyDescent="0.4">
      <c r="A125" s="101"/>
      <c r="B125" s="102"/>
      <c r="C125" s="103"/>
      <c r="D125" s="104"/>
      <c r="E125" s="104"/>
      <c r="F125" s="103"/>
      <c r="G125" s="103"/>
      <c r="I125" s="73"/>
    </row>
    <row r="126" spans="1:9" s="56" customFormat="1" ht="16.5" customHeight="1" x14ac:dyDescent="0.4">
      <c r="A126" s="101"/>
      <c r="B126" s="102"/>
      <c r="C126" s="103"/>
      <c r="D126" s="104"/>
      <c r="E126" s="104"/>
      <c r="F126" s="103"/>
      <c r="G126" s="103"/>
      <c r="I126" s="73"/>
    </row>
    <row r="127" spans="1:9" s="56" customFormat="1" ht="16.5" customHeight="1" x14ac:dyDescent="0.4">
      <c r="A127" s="101"/>
      <c r="B127" s="102"/>
      <c r="C127" s="103"/>
      <c r="D127" s="104"/>
      <c r="E127" s="104"/>
      <c r="F127" s="103"/>
      <c r="G127" s="103"/>
      <c r="I127" s="73"/>
    </row>
    <row r="128" spans="1:9" s="56" customFormat="1" ht="16.5" customHeight="1" x14ac:dyDescent="0.4">
      <c r="A128" s="101"/>
      <c r="B128" s="102"/>
      <c r="C128" s="103"/>
      <c r="D128" s="104"/>
      <c r="E128" s="104"/>
      <c r="F128" s="103"/>
      <c r="G128" s="103"/>
      <c r="I128" s="73"/>
    </row>
    <row r="129" spans="1:9" s="56" customFormat="1" ht="16.5" customHeight="1" x14ac:dyDescent="0.4">
      <c r="A129" s="101"/>
      <c r="B129" s="102"/>
      <c r="C129" s="103"/>
      <c r="D129" s="104"/>
      <c r="E129" s="104"/>
      <c r="F129" s="103"/>
      <c r="G129" s="103"/>
      <c r="I129" s="73"/>
    </row>
    <row r="130" spans="1:9" s="56" customFormat="1" ht="16.5" customHeight="1" x14ac:dyDescent="0.4">
      <c r="A130" s="101"/>
      <c r="B130" s="102"/>
      <c r="C130" s="103"/>
      <c r="D130" s="104"/>
      <c r="E130" s="104"/>
      <c r="F130" s="103"/>
      <c r="G130" s="103"/>
      <c r="I130" s="73"/>
    </row>
    <row r="131" spans="1:9" s="56" customFormat="1" ht="16.5" customHeight="1" x14ac:dyDescent="0.4">
      <c r="A131" s="101"/>
      <c r="B131" s="102"/>
      <c r="C131" s="103"/>
      <c r="D131" s="104"/>
      <c r="E131" s="104"/>
      <c r="F131" s="103"/>
      <c r="G131" s="103"/>
      <c r="I131" s="73"/>
    </row>
    <row r="132" spans="1:9" s="56" customFormat="1" ht="16.5" customHeight="1" x14ac:dyDescent="0.4">
      <c r="A132" s="101"/>
      <c r="B132" s="102"/>
      <c r="C132" s="103"/>
      <c r="D132" s="104"/>
      <c r="E132" s="104"/>
      <c r="F132" s="103"/>
      <c r="G132" s="103"/>
      <c r="I132" s="73"/>
    </row>
    <row r="133" spans="1:9" s="56" customFormat="1" ht="16.5" customHeight="1" x14ac:dyDescent="0.4">
      <c r="A133" s="101"/>
      <c r="B133" s="102"/>
      <c r="C133" s="103"/>
      <c r="D133" s="104"/>
      <c r="E133" s="104"/>
      <c r="F133" s="103"/>
      <c r="G133" s="103"/>
      <c r="I133" s="73"/>
    </row>
    <row r="134" spans="1:9" s="56" customFormat="1" ht="16.5" customHeight="1" x14ac:dyDescent="0.4">
      <c r="A134" s="101"/>
      <c r="B134" s="102"/>
      <c r="C134" s="103"/>
      <c r="D134" s="104"/>
      <c r="E134" s="104"/>
      <c r="F134" s="103"/>
      <c r="G134" s="103"/>
      <c r="I134" s="73"/>
    </row>
    <row r="135" spans="1:9" s="56" customFormat="1" ht="16.5" customHeight="1" x14ac:dyDescent="0.4">
      <c r="A135" s="101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1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1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1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1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1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1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1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1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1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1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1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1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1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1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1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1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1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1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1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1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1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1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1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1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1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1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1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1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1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1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1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1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1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1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1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1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1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1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1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1"/>
      <c r="B175" s="2"/>
      <c r="C175" s="2"/>
      <c r="D175" s="2"/>
      <c r="E175" s="2"/>
      <c r="F175" s="2"/>
      <c r="G175" s="2"/>
      <c r="I175" s="73"/>
    </row>
    <row r="176" spans="1:9" s="56" customFormat="1" ht="16.5" customHeight="1" x14ac:dyDescent="0.4">
      <c r="A176" s="101"/>
      <c r="B176" s="2"/>
      <c r="C176" s="2"/>
      <c r="D176" s="2"/>
      <c r="E176" s="2"/>
      <c r="F176" s="2"/>
      <c r="G176" s="2"/>
      <c r="I176" s="73"/>
    </row>
    <row r="177" spans="1:9" s="56" customFormat="1" ht="16.5" customHeight="1" x14ac:dyDescent="0.4">
      <c r="A177" s="101"/>
      <c r="B177" s="2"/>
      <c r="C177" s="2"/>
      <c r="D177" s="2"/>
      <c r="E177" s="2"/>
      <c r="F177" s="2"/>
      <c r="G177" s="2"/>
      <c r="I177" s="73"/>
    </row>
    <row r="178" spans="1:9" s="56" customFormat="1" ht="16.5" customHeight="1" x14ac:dyDescent="0.4">
      <c r="A178" s="101"/>
      <c r="B178" s="2"/>
      <c r="C178" s="2"/>
      <c r="D178" s="2"/>
      <c r="E178" s="2"/>
      <c r="F178" s="2"/>
      <c r="G178" s="2"/>
      <c r="I178" s="73"/>
    </row>
    <row r="179" spans="1:9" s="56" customFormat="1" ht="16.5" customHeight="1" x14ac:dyDescent="0.4">
      <c r="A179" s="101"/>
      <c r="B179" s="2"/>
      <c r="C179" s="2"/>
      <c r="D179" s="2"/>
      <c r="E179" s="2"/>
      <c r="F179" s="2"/>
      <c r="G179" s="2"/>
      <c r="I179" s="73"/>
    </row>
    <row r="180" spans="1:9" s="56" customFormat="1" ht="16.5" customHeight="1" x14ac:dyDescent="0.4">
      <c r="A180" s="101"/>
      <c r="B180" s="2"/>
      <c r="C180" s="2"/>
      <c r="D180" s="2"/>
      <c r="E180" s="2"/>
      <c r="F180" s="2"/>
      <c r="G180" s="2"/>
      <c r="I180" s="73"/>
    </row>
    <row r="181" spans="1:9" s="56" customFormat="1" ht="16.5" customHeight="1" x14ac:dyDescent="0.4">
      <c r="A181" s="101"/>
      <c r="B181" s="2"/>
      <c r="C181" s="2"/>
      <c r="D181" s="2"/>
      <c r="E181" s="2"/>
      <c r="F181" s="2"/>
      <c r="G181" s="2"/>
      <c r="I181" s="73"/>
    </row>
    <row r="182" spans="1:9" s="56" customFormat="1" ht="16.5" customHeight="1" x14ac:dyDescent="0.4">
      <c r="A182" s="101"/>
      <c r="B182" s="2"/>
      <c r="C182" s="2"/>
      <c r="D182" s="2"/>
      <c r="E182" s="2"/>
      <c r="F182" s="2"/>
      <c r="G182" s="2"/>
      <c r="I182" s="73"/>
    </row>
    <row r="183" spans="1:9" s="56" customFormat="1" ht="16.5" customHeight="1" x14ac:dyDescent="0.4">
      <c r="A183" s="101"/>
      <c r="B183" s="2"/>
      <c r="C183" s="2"/>
      <c r="D183" s="2"/>
      <c r="E183" s="2"/>
      <c r="F183" s="2"/>
      <c r="G183" s="2"/>
      <c r="I183" s="73"/>
    </row>
    <row r="184" spans="1:9" s="56" customFormat="1" ht="16.5" customHeight="1" x14ac:dyDescent="0.4">
      <c r="A184" s="101"/>
      <c r="B184" s="2"/>
      <c r="C184" s="2"/>
      <c r="D184" s="2"/>
      <c r="E184" s="2"/>
      <c r="F184" s="2"/>
      <c r="G184" s="2"/>
      <c r="I184" s="73"/>
    </row>
    <row r="185" spans="1:9" s="56" customFormat="1" ht="16.5" customHeight="1" x14ac:dyDescent="0.4">
      <c r="A185" s="101"/>
      <c r="B185" s="2"/>
      <c r="C185" s="2"/>
      <c r="D185" s="2"/>
      <c r="E185" s="2"/>
      <c r="F185" s="2"/>
      <c r="G185" s="2"/>
      <c r="I185" s="73"/>
    </row>
    <row r="186" spans="1:9" s="56" customFormat="1" ht="16.5" customHeight="1" x14ac:dyDescent="0.4">
      <c r="A186" s="101"/>
      <c r="B186" s="2"/>
      <c r="C186" s="2"/>
      <c r="D186" s="2"/>
      <c r="E186" s="2"/>
      <c r="F186" s="2"/>
      <c r="G186" s="2"/>
      <c r="I186" s="73"/>
    </row>
    <row r="187" spans="1:9" s="56" customFormat="1" ht="16.5" customHeight="1" x14ac:dyDescent="0.4">
      <c r="A187" s="101"/>
      <c r="B187" s="2"/>
      <c r="C187" s="2"/>
      <c r="D187" s="2"/>
      <c r="E187" s="2"/>
      <c r="F187" s="2"/>
      <c r="G187" s="2"/>
      <c r="I187" s="73"/>
    </row>
    <row r="188" spans="1:9" s="56" customFormat="1" ht="16.5" customHeight="1" x14ac:dyDescent="0.4">
      <c r="A188" s="101"/>
      <c r="B188" s="2"/>
      <c r="C188" s="2"/>
      <c r="D188" s="2"/>
      <c r="E188" s="2"/>
      <c r="F188" s="2"/>
      <c r="G188" s="2"/>
      <c r="I188" s="73"/>
    </row>
    <row r="189" spans="1:9" s="56" customFormat="1" ht="16.5" customHeight="1" x14ac:dyDescent="0.4">
      <c r="A189" s="101"/>
      <c r="B189" s="2"/>
      <c r="C189" s="2"/>
      <c r="D189" s="2"/>
      <c r="E189" s="2"/>
      <c r="F189" s="2"/>
      <c r="G189" s="2"/>
      <c r="I189" s="73"/>
    </row>
    <row r="190" spans="1:9" s="56" customFormat="1" ht="16.5" customHeight="1" x14ac:dyDescent="0.4">
      <c r="A190" s="101"/>
      <c r="B190" s="2"/>
      <c r="C190" s="2"/>
      <c r="D190" s="2"/>
      <c r="E190" s="2"/>
      <c r="F190" s="2"/>
      <c r="G190" s="2"/>
      <c r="I190" s="73"/>
    </row>
    <row r="191" spans="1:9" s="56" customFormat="1" ht="16.5" customHeight="1" x14ac:dyDescent="0.4">
      <c r="A191" s="101"/>
      <c r="B191" s="2"/>
      <c r="C191" s="2"/>
      <c r="D191" s="2"/>
      <c r="E191" s="2"/>
      <c r="F191" s="2"/>
      <c r="G191" s="2"/>
      <c r="I191" s="73"/>
    </row>
    <row r="192" spans="1:9" s="56" customFormat="1" ht="16.5" customHeight="1" x14ac:dyDescent="0.4">
      <c r="A192" s="101"/>
      <c r="B192" s="2"/>
      <c r="C192" s="2"/>
      <c r="D192" s="2"/>
      <c r="E192" s="2"/>
      <c r="F192" s="2"/>
      <c r="G192" s="2"/>
      <c r="I192" s="73"/>
    </row>
    <row r="193" spans="1:9" s="56" customFormat="1" ht="16.5" customHeight="1" x14ac:dyDescent="0.4">
      <c r="A193" s="101"/>
      <c r="B193" s="2"/>
      <c r="C193" s="2"/>
      <c r="D193" s="2"/>
      <c r="E193" s="2"/>
      <c r="F193" s="2"/>
      <c r="G193" s="2"/>
      <c r="I193" s="73"/>
    </row>
    <row r="194" spans="1:9" s="56" customFormat="1" ht="16.149999999999999" x14ac:dyDescent="0.55000000000000004">
      <c r="A194" s="1"/>
      <c r="B194" s="2"/>
      <c r="C194" s="2"/>
      <c r="D194" s="2"/>
      <c r="E194" s="2"/>
      <c r="F194" s="2"/>
      <c r="G194" s="2"/>
      <c r="I194" s="79"/>
    </row>
  </sheetData>
  <mergeCells count="1">
    <mergeCell ref="A3:A47"/>
  </mergeCells>
  <phoneticPr fontId="40" type="noConversion"/>
  <dataValidations disablePrompts="1" count="1">
    <dataValidation type="list" allowBlank="1" showInputMessage="1" showErrorMessage="1" sqref="C16 C11 C19 C6:C7 C4" xr:uid="{95977E94-61F0-424D-8AD7-3FE8CD730719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181"/>
  <sheetViews>
    <sheetView view="pageBreakPreview" zoomScaleNormal="70" zoomScaleSheetLayoutView="100" workbookViewId="0">
      <selection activeCell="F23" sqref="F23"/>
    </sheetView>
  </sheetViews>
  <sheetFormatPr defaultColWidth="9.17578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8" width="9.17578125" style="3"/>
    <col min="9" max="9" width="27.17578125" style="3" customWidth="1"/>
    <col min="10" max="10" width="14" style="3" customWidth="1"/>
    <col min="11" max="11" width="16.8203125" style="3" customWidth="1"/>
    <col min="12" max="12" width="19.64453125" style="3" customWidth="1"/>
    <col min="13" max="16384" width="9.17578125" style="3"/>
  </cols>
  <sheetData>
    <row r="1" spans="1:11" ht="16.149999999999999" thickBot="1" x14ac:dyDescent="0.6"/>
    <row r="2" spans="1:11" s="106" customFormat="1" ht="47.65" thickBot="1" x14ac:dyDescent="0.65">
      <c r="A2" s="105" t="s">
        <v>23</v>
      </c>
      <c r="B2" s="4" t="s">
        <v>34</v>
      </c>
      <c r="C2" s="105" t="s">
        <v>35</v>
      </c>
      <c r="D2" s="105" t="s">
        <v>36</v>
      </c>
      <c r="E2" s="4" t="s">
        <v>37</v>
      </c>
      <c r="F2" s="105" t="s">
        <v>38</v>
      </c>
      <c r="G2" s="4" t="s">
        <v>39</v>
      </c>
      <c r="I2" s="107"/>
      <c r="J2" s="108"/>
    </row>
    <row r="3" spans="1:11" ht="15" customHeight="1" x14ac:dyDescent="0.55000000000000004">
      <c r="A3" s="248" t="s">
        <v>28</v>
      </c>
      <c r="B3" s="125"/>
      <c r="C3" s="7" t="s">
        <v>41</v>
      </c>
      <c r="D3" s="126"/>
      <c r="E3" s="126"/>
      <c r="F3" s="126"/>
      <c r="G3" s="127">
        <f>SUBTOTAL(109,G4:G17)</f>
        <v>0</v>
      </c>
      <c r="K3" s="128"/>
    </row>
    <row r="4" spans="1:11" ht="15" customHeight="1" x14ac:dyDescent="0.55000000000000004">
      <c r="A4" s="249"/>
      <c r="B4" s="232"/>
      <c r="C4" s="129" t="s">
        <v>16</v>
      </c>
      <c r="D4" s="130" t="s">
        <v>46</v>
      </c>
      <c r="E4" s="131">
        <v>225</v>
      </c>
      <c r="F4" s="134"/>
      <c r="G4" s="133">
        <f t="shared" ref="G4:G12" si="0">F4*E4</f>
        <v>0</v>
      </c>
      <c r="K4" s="128"/>
    </row>
    <row r="5" spans="1:11" x14ac:dyDescent="0.55000000000000004">
      <c r="A5" s="249"/>
      <c r="B5" s="232"/>
      <c r="C5" s="129" t="s">
        <v>17</v>
      </c>
      <c r="D5" s="130" t="s">
        <v>46</v>
      </c>
      <c r="E5" s="131">
        <v>225</v>
      </c>
      <c r="F5" s="135"/>
      <c r="G5" s="133">
        <f t="shared" si="0"/>
        <v>0</v>
      </c>
    </row>
    <row r="6" spans="1:11" s="83" customFormat="1" ht="15" customHeight="1" x14ac:dyDescent="0.55000000000000004">
      <c r="A6" s="249"/>
      <c r="B6" s="232"/>
      <c r="C6" s="129" t="s">
        <v>135</v>
      </c>
      <c r="D6" s="130" t="s">
        <v>42</v>
      </c>
      <c r="E6" s="131">
        <v>1</v>
      </c>
      <c r="F6" s="136"/>
      <c r="G6" s="133">
        <f t="shared" si="0"/>
        <v>0</v>
      </c>
      <c r="K6" s="137"/>
    </row>
    <row r="7" spans="1:11" s="83" customFormat="1" ht="15" customHeight="1" x14ac:dyDescent="0.55000000000000004">
      <c r="A7" s="249"/>
      <c r="B7" s="232"/>
      <c r="C7" s="129" t="s">
        <v>84</v>
      </c>
      <c r="D7" s="130" t="s">
        <v>42</v>
      </c>
      <c r="E7" s="131">
        <v>4</v>
      </c>
      <c r="F7" s="136"/>
      <c r="G7" s="133">
        <f t="shared" si="0"/>
        <v>0</v>
      </c>
      <c r="K7" s="137"/>
    </row>
    <row r="8" spans="1:11" s="83" customFormat="1" ht="15" customHeight="1" x14ac:dyDescent="0.55000000000000004">
      <c r="A8" s="249"/>
      <c r="B8" s="232"/>
      <c r="C8" s="129" t="s">
        <v>85</v>
      </c>
      <c r="D8" s="130" t="s">
        <v>42</v>
      </c>
      <c r="E8" s="131">
        <v>4</v>
      </c>
      <c r="F8" s="136"/>
      <c r="G8" s="133">
        <f t="shared" si="0"/>
        <v>0</v>
      </c>
      <c r="K8" s="137"/>
    </row>
    <row r="9" spans="1:11" s="83" customFormat="1" ht="15" customHeight="1" x14ac:dyDescent="0.55000000000000004">
      <c r="A9" s="249"/>
      <c r="B9" s="165"/>
      <c r="C9" s="129" t="s">
        <v>57</v>
      </c>
      <c r="D9" s="130" t="s">
        <v>46</v>
      </c>
      <c r="E9" s="131">
        <v>36</v>
      </c>
      <c r="F9" s="136"/>
      <c r="G9" s="133">
        <f t="shared" si="0"/>
        <v>0</v>
      </c>
      <c r="K9" s="137"/>
    </row>
    <row r="10" spans="1:11" s="83" customFormat="1" ht="15" customHeight="1" x14ac:dyDescent="0.55000000000000004">
      <c r="A10" s="249"/>
      <c r="B10" s="165"/>
      <c r="C10" s="129" t="s">
        <v>86</v>
      </c>
      <c r="D10" s="130" t="s">
        <v>42</v>
      </c>
      <c r="E10" s="131">
        <v>225</v>
      </c>
      <c r="F10" s="136"/>
      <c r="G10" s="133">
        <f t="shared" si="0"/>
        <v>0</v>
      </c>
      <c r="K10" s="137"/>
    </row>
    <row r="11" spans="1:11" s="83" customFormat="1" ht="15" customHeight="1" x14ac:dyDescent="0.55000000000000004">
      <c r="A11" s="249"/>
      <c r="B11" s="232"/>
      <c r="C11" s="129" t="s">
        <v>87</v>
      </c>
      <c r="D11" s="130" t="s">
        <v>46</v>
      </c>
      <c r="E11" s="131">
        <v>25</v>
      </c>
      <c r="F11" s="136"/>
      <c r="G11" s="133">
        <f t="shared" si="0"/>
        <v>0</v>
      </c>
      <c r="K11" s="137"/>
    </row>
    <row r="12" spans="1:11" s="83" customFormat="1" ht="15" customHeight="1" x14ac:dyDescent="0.55000000000000004">
      <c r="A12" s="249"/>
      <c r="B12" s="232"/>
      <c r="C12" s="129" t="s">
        <v>88</v>
      </c>
      <c r="D12" s="130" t="s">
        <v>46</v>
      </c>
      <c r="E12" s="131">
        <v>15</v>
      </c>
      <c r="F12" s="136"/>
      <c r="G12" s="133">
        <f t="shared" si="0"/>
        <v>0</v>
      </c>
      <c r="K12" s="137"/>
    </row>
    <row r="13" spans="1:11" s="83" customFormat="1" ht="15" customHeight="1" x14ac:dyDescent="0.55000000000000004">
      <c r="A13" s="249"/>
      <c r="B13" s="85"/>
      <c r="C13" s="11" t="s">
        <v>89</v>
      </c>
      <c r="D13" s="18" t="s">
        <v>66</v>
      </c>
      <c r="E13" s="13">
        <v>4</v>
      </c>
      <c r="F13" s="136">
        <f>1/100*SUM(G4:G10)</f>
        <v>0</v>
      </c>
      <c r="G13" s="138">
        <f>E13*F13</f>
        <v>0</v>
      </c>
      <c r="K13" s="137"/>
    </row>
    <row r="14" spans="1:11" s="83" customFormat="1" ht="15" customHeight="1" x14ac:dyDescent="0.55000000000000004">
      <c r="A14" s="249"/>
      <c r="B14" s="84"/>
      <c r="C14" s="139" t="s">
        <v>64</v>
      </c>
      <c r="D14" s="40"/>
      <c r="E14" s="41"/>
      <c r="F14" s="140"/>
      <c r="G14" s="141"/>
      <c r="K14" s="137"/>
    </row>
    <row r="15" spans="1:11" s="83" customFormat="1" ht="15" customHeight="1" x14ac:dyDescent="0.55000000000000004">
      <c r="A15" s="249"/>
      <c r="B15" s="85"/>
      <c r="C15" s="19" t="s">
        <v>65</v>
      </c>
      <c r="D15" s="18" t="s">
        <v>66</v>
      </c>
      <c r="E15" s="13">
        <v>4</v>
      </c>
      <c r="F15" s="136">
        <f>1/100*SUM(G20:G23)</f>
        <v>0</v>
      </c>
      <c r="G15" s="138">
        <f>F15*E15</f>
        <v>0</v>
      </c>
      <c r="K15" s="137"/>
    </row>
    <row r="16" spans="1:11" s="83" customFormat="1" ht="15" customHeight="1" x14ac:dyDescent="0.55000000000000004">
      <c r="A16" s="249"/>
      <c r="B16" s="85"/>
      <c r="C16" s="19" t="s">
        <v>67</v>
      </c>
      <c r="D16" s="18" t="s">
        <v>66</v>
      </c>
      <c r="E16" s="13">
        <v>1</v>
      </c>
      <c r="F16" s="136">
        <f>1/100*SUM(G20:G23)</f>
        <v>0</v>
      </c>
      <c r="G16" s="138">
        <f>E16*F16</f>
        <v>0</v>
      </c>
      <c r="K16" s="137"/>
    </row>
    <row r="17" spans="1:11" ht="15" customHeight="1" thickBot="1" x14ac:dyDescent="0.6">
      <c r="A17" s="249"/>
      <c r="B17" s="84"/>
      <c r="C17" s="39" t="s">
        <v>68</v>
      </c>
      <c r="D17" s="40" t="s">
        <v>66</v>
      </c>
      <c r="E17" s="41">
        <v>0</v>
      </c>
      <c r="F17" s="140">
        <v>0</v>
      </c>
      <c r="G17" s="142">
        <f>F17</f>
        <v>0</v>
      </c>
      <c r="K17" s="143"/>
    </row>
    <row r="18" spans="1:11" ht="15.75" customHeight="1" x14ac:dyDescent="0.55000000000000004">
      <c r="A18" s="249"/>
      <c r="B18" s="82"/>
      <c r="C18" s="7" t="s">
        <v>69</v>
      </c>
      <c r="D18" s="126"/>
      <c r="E18" s="126"/>
      <c r="F18" s="144"/>
      <c r="G18" s="127">
        <f>SUBTOTAL(109,G19:G25)</f>
        <v>0</v>
      </c>
    </row>
    <row r="19" spans="1:11" ht="15.75" customHeight="1" x14ac:dyDescent="0.55000000000000004">
      <c r="A19" s="249"/>
      <c r="B19" s="84"/>
      <c r="C19" s="39" t="s">
        <v>70</v>
      </c>
      <c r="D19" s="44"/>
      <c r="E19" s="44"/>
      <c r="F19" s="145"/>
      <c r="G19" s="146"/>
    </row>
    <row r="20" spans="1:11" ht="15.75" customHeight="1" x14ac:dyDescent="0.55000000000000004">
      <c r="A20" s="249"/>
      <c r="B20" s="165"/>
      <c r="C20" s="129" t="s">
        <v>90</v>
      </c>
      <c r="D20" s="130" t="s">
        <v>46</v>
      </c>
      <c r="E20" s="131">
        <v>450</v>
      </c>
      <c r="F20" s="132"/>
      <c r="G20" s="133">
        <f>F20*E20</f>
        <v>0</v>
      </c>
    </row>
    <row r="21" spans="1:11" ht="15.75" customHeight="1" x14ac:dyDescent="0.55000000000000004">
      <c r="A21" s="249"/>
      <c r="B21" s="232"/>
      <c r="C21" s="129" t="s">
        <v>135</v>
      </c>
      <c r="D21" s="147" t="s">
        <v>42</v>
      </c>
      <c r="E21" s="131">
        <v>1</v>
      </c>
      <c r="F21" s="148"/>
      <c r="G21" s="133">
        <f>F21*E21</f>
        <v>0</v>
      </c>
    </row>
    <row r="22" spans="1:11" ht="15.75" customHeight="1" x14ac:dyDescent="0.55000000000000004">
      <c r="A22" s="249"/>
      <c r="B22" s="84"/>
      <c r="C22" s="39" t="s">
        <v>76</v>
      </c>
      <c r="D22" s="40"/>
      <c r="E22" s="41"/>
      <c r="F22" s="149"/>
      <c r="G22" s="141"/>
    </row>
    <row r="23" spans="1:11" ht="15.75" customHeight="1" x14ac:dyDescent="0.55000000000000004">
      <c r="A23" s="249"/>
      <c r="B23" s="165"/>
      <c r="C23" s="19" t="s">
        <v>77</v>
      </c>
      <c r="D23" s="18" t="s">
        <v>78</v>
      </c>
      <c r="E23" s="13">
        <v>30</v>
      </c>
      <c r="F23" s="150"/>
      <c r="G23" s="138">
        <f>F23*E23</f>
        <v>0</v>
      </c>
    </row>
    <row r="24" spans="1:11" ht="15.75" customHeight="1" x14ac:dyDescent="0.55000000000000004">
      <c r="A24" s="249"/>
      <c r="B24" s="84"/>
      <c r="C24" s="39" t="s">
        <v>80</v>
      </c>
      <c r="D24" s="40"/>
      <c r="E24" s="41"/>
      <c r="F24" s="149"/>
      <c r="G24" s="141"/>
    </row>
    <row r="25" spans="1:11" ht="15.75" customHeight="1" thickBot="1" x14ac:dyDescent="0.6">
      <c r="A25" s="249"/>
      <c r="B25" s="85"/>
      <c r="C25" s="19" t="s">
        <v>81</v>
      </c>
      <c r="D25" s="18" t="s">
        <v>66</v>
      </c>
      <c r="E25" s="13">
        <v>2</v>
      </c>
      <c r="F25" s="150">
        <f>1/100*SUM(G4:G13)</f>
        <v>0</v>
      </c>
      <c r="G25" s="138">
        <f>E25*F25</f>
        <v>0</v>
      </c>
    </row>
    <row r="26" spans="1:11" ht="27.75" customHeight="1" thickBot="1" x14ac:dyDescent="0.6">
      <c r="A26" s="250"/>
      <c r="B26" s="120"/>
      <c r="C26" s="121" t="s">
        <v>91</v>
      </c>
      <c r="D26" s="122"/>
      <c r="E26" s="151"/>
      <c r="F26" s="152"/>
      <c r="G26" s="153">
        <f>G3+G18</f>
        <v>0</v>
      </c>
    </row>
    <row r="27" spans="1:11" s="94" customFormat="1" ht="16.5" customHeight="1" x14ac:dyDescent="0.6">
      <c r="A27" s="96"/>
      <c r="B27" s="92"/>
      <c r="C27" s="16"/>
      <c r="D27" s="93"/>
      <c r="E27" s="154"/>
      <c r="F27" s="16"/>
      <c r="G27" s="16"/>
      <c r="I27" s="95"/>
    </row>
    <row r="28" spans="1:11" s="94" customFormat="1" ht="16.5" customHeight="1" x14ac:dyDescent="0.6">
      <c r="A28" s="96"/>
      <c r="B28" s="92"/>
      <c r="C28" s="16"/>
      <c r="D28" s="93"/>
      <c r="E28" s="154"/>
      <c r="F28" s="16"/>
      <c r="G28" s="16"/>
      <c r="I28" s="95"/>
    </row>
    <row r="29" spans="1:11" s="94" customFormat="1" ht="16.5" customHeight="1" x14ac:dyDescent="0.6">
      <c r="A29" s="96"/>
      <c r="B29" s="92"/>
      <c r="C29" s="16"/>
      <c r="D29" s="93"/>
      <c r="E29" s="154"/>
      <c r="F29" s="16"/>
      <c r="G29" s="16"/>
      <c r="I29" s="95"/>
    </row>
    <row r="30" spans="1:11" s="94" customFormat="1" ht="16.5" customHeight="1" x14ac:dyDescent="0.6">
      <c r="A30" s="96"/>
      <c r="B30" s="92"/>
      <c r="C30" s="16"/>
      <c r="D30" s="93"/>
      <c r="E30" s="154"/>
      <c r="F30" s="16"/>
      <c r="G30" s="16"/>
      <c r="I30" s="95"/>
    </row>
    <row r="31" spans="1:11" s="94" customFormat="1" ht="16.5" customHeight="1" x14ac:dyDescent="0.6">
      <c r="A31" s="96"/>
      <c r="B31" s="92"/>
      <c r="C31" s="16"/>
      <c r="D31" s="93"/>
      <c r="E31" s="154"/>
      <c r="F31" s="16"/>
      <c r="G31" s="16"/>
      <c r="I31" s="95"/>
    </row>
    <row r="32" spans="1:11" s="94" customFormat="1" ht="16.5" customHeight="1" x14ac:dyDescent="0.6">
      <c r="A32" s="96"/>
      <c r="B32" s="92"/>
      <c r="C32" s="16"/>
      <c r="D32" s="93"/>
      <c r="E32" s="154"/>
      <c r="F32" s="16"/>
      <c r="G32" s="16"/>
      <c r="I32" s="95"/>
    </row>
    <row r="33" spans="1:9" s="94" customFormat="1" ht="16.5" customHeight="1" x14ac:dyDescent="0.6">
      <c r="A33" s="96"/>
      <c r="B33" s="92"/>
      <c r="C33" s="16"/>
      <c r="D33" s="93"/>
      <c r="E33" s="154"/>
      <c r="F33" s="16"/>
      <c r="G33" s="16"/>
      <c r="I33" s="95"/>
    </row>
    <row r="34" spans="1:9" s="94" customFormat="1" ht="16.5" customHeight="1" x14ac:dyDescent="0.6">
      <c r="A34" s="96"/>
      <c r="B34" s="92"/>
      <c r="C34" s="16"/>
      <c r="D34" s="93"/>
      <c r="E34" s="154"/>
      <c r="F34" s="16"/>
      <c r="G34" s="16"/>
      <c r="I34" s="95"/>
    </row>
    <row r="35" spans="1:9" s="94" customFormat="1" ht="16.5" customHeight="1" x14ac:dyDescent="0.6">
      <c r="A35" s="96"/>
      <c r="B35" s="92"/>
      <c r="C35" s="16"/>
      <c r="D35" s="93"/>
      <c r="E35" s="154"/>
      <c r="F35" s="16"/>
      <c r="G35" s="16"/>
      <c r="I35" s="95"/>
    </row>
    <row r="36" spans="1:9" s="94" customFormat="1" ht="16.5" customHeight="1" x14ac:dyDescent="0.6">
      <c r="A36" s="96"/>
      <c r="B36" s="92"/>
      <c r="C36" s="16"/>
      <c r="D36" s="93"/>
      <c r="E36" s="154"/>
      <c r="F36" s="16"/>
      <c r="G36" s="16"/>
      <c r="I36" s="95"/>
    </row>
    <row r="37" spans="1:9" s="94" customFormat="1" ht="16.5" customHeight="1" x14ac:dyDescent="0.6">
      <c r="A37" s="96"/>
      <c r="B37" s="92"/>
      <c r="C37" s="16"/>
      <c r="D37" s="93"/>
      <c r="E37" s="154"/>
      <c r="F37" s="16"/>
      <c r="G37" s="16"/>
      <c r="I37" s="95"/>
    </row>
    <row r="38" spans="1:9" s="94" customFormat="1" ht="16.5" customHeight="1" x14ac:dyDescent="0.6">
      <c r="A38" s="96"/>
      <c r="B38" s="92"/>
      <c r="C38" s="16"/>
      <c r="D38" s="93"/>
      <c r="E38" s="154"/>
      <c r="F38" s="16"/>
      <c r="G38" s="16"/>
      <c r="I38" s="95"/>
    </row>
    <row r="39" spans="1:9" s="94" customFormat="1" ht="16.5" customHeight="1" x14ac:dyDescent="0.6">
      <c r="A39" s="96"/>
      <c r="B39" s="92"/>
      <c r="C39" s="16"/>
      <c r="D39" s="93"/>
      <c r="E39" s="154"/>
      <c r="F39" s="16"/>
      <c r="G39" s="16"/>
      <c r="I39" s="95"/>
    </row>
    <row r="40" spans="1:9" s="94" customFormat="1" ht="16.5" customHeight="1" x14ac:dyDescent="0.6">
      <c r="A40" s="96"/>
      <c r="B40" s="92"/>
      <c r="C40" s="16"/>
      <c r="D40" s="93"/>
      <c r="E40" s="154"/>
      <c r="F40" s="16"/>
      <c r="G40" s="16"/>
      <c r="I40" s="95"/>
    </row>
    <row r="41" spans="1:9" s="94" customFormat="1" ht="16.5" customHeight="1" x14ac:dyDescent="0.6">
      <c r="A41" s="96"/>
      <c r="B41" s="92"/>
      <c r="C41" s="16"/>
      <c r="D41" s="93"/>
      <c r="E41" s="154"/>
      <c r="F41" s="16"/>
      <c r="G41" s="16"/>
      <c r="I41" s="95"/>
    </row>
    <row r="42" spans="1:9" s="94" customFormat="1" ht="16.5" customHeight="1" x14ac:dyDescent="0.6">
      <c r="A42" s="96"/>
      <c r="B42" s="92"/>
      <c r="C42" s="16"/>
      <c r="D42" s="93"/>
      <c r="E42" s="154"/>
      <c r="F42" s="16"/>
      <c r="G42" s="16"/>
      <c r="I42" s="95"/>
    </row>
    <row r="43" spans="1:9" s="94" customFormat="1" ht="16.5" customHeight="1" x14ac:dyDescent="0.6">
      <c r="A43" s="96"/>
      <c r="B43" s="92"/>
      <c r="C43" s="16"/>
      <c r="D43" s="93"/>
      <c r="E43" s="154"/>
      <c r="F43" s="16"/>
      <c r="G43" s="16"/>
      <c r="I43" s="95"/>
    </row>
    <row r="44" spans="1:9" s="94" customFormat="1" ht="16.5" customHeight="1" x14ac:dyDescent="0.6">
      <c r="A44" s="96"/>
      <c r="B44" s="92"/>
      <c r="C44" s="16"/>
      <c r="D44" s="93"/>
      <c r="E44" s="154"/>
      <c r="F44" s="16"/>
      <c r="G44" s="16"/>
      <c r="I44" s="95"/>
    </row>
    <row r="45" spans="1:9" s="94" customFormat="1" ht="16.5" customHeight="1" x14ac:dyDescent="0.6">
      <c r="A45" s="96"/>
      <c r="B45" s="92"/>
      <c r="C45" s="16"/>
      <c r="D45" s="93"/>
      <c r="E45" s="154"/>
      <c r="F45" s="16"/>
      <c r="G45" s="16"/>
      <c r="I45" s="95"/>
    </row>
    <row r="46" spans="1:9" s="94" customFormat="1" ht="16.5" customHeight="1" x14ac:dyDescent="0.6">
      <c r="A46" s="96"/>
      <c r="B46" s="92"/>
      <c r="C46" s="16"/>
      <c r="D46" s="93"/>
      <c r="E46" s="154"/>
      <c r="F46" s="16"/>
      <c r="G46" s="16"/>
      <c r="I46" s="95"/>
    </row>
    <row r="47" spans="1:9" s="94" customFormat="1" ht="16.5" customHeight="1" x14ac:dyDescent="0.6">
      <c r="A47" s="96"/>
      <c r="B47" s="92"/>
      <c r="C47" s="16"/>
      <c r="D47" s="93"/>
      <c r="E47" s="154"/>
      <c r="F47" s="16"/>
      <c r="G47" s="16"/>
      <c r="I47" s="95"/>
    </row>
    <row r="48" spans="1:9" s="94" customFormat="1" ht="16.5" customHeight="1" x14ac:dyDescent="0.6">
      <c r="A48" s="96"/>
      <c r="B48" s="92"/>
      <c r="C48" s="16"/>
      <c r="D48" s="93"/>
      <c r="E48" s="154"/>
      <c r="F48" s="16"/>
      <c r="G48" s="16"/>
      <c r="I48" s="95"/>
    </row>
    <row r="49" spans="1:9" s="94" customFormat="1" ht="16.5" customHeight="1" x14ac:dyDescent="0.6">
      <c r="A49" s="96"/>
      <c r="B49" s="92"/>
      <c r="C49" s="16"/>
      <c r="D49" s="93"/>
      <c r="E49" s="154"/>
      <c r="F49" s="16"/>
      <c r="G49" s="16"/>
      <c r="I49" s="95"/>
    </row>
    <row r="50" spans="1:9" s="94" customFormat="1" ht="16.5" customHeight="1" x14ac:dyDescent="0.6">
      <c r="A50" s="96"/>
      <c r="B50" s="92"/>
      <c r="C50" s="16"/>
      <c r="D50" s="93"/>
      <c r="E50" s="93"/>
      <c r="F50" s="16"/>
      <c r="G50" s="16"/>
      <c r="I50" s="95"/>
    </row>
    <row r="51" spans="1:9" s="94" customFormat="1" ht="16.5" customHeight="1" x14ac:dyDescent="0.6">
      <c r="A51" s="96"/>
      <c r="B51" s="92"/>
      <c r="C51" s="16"/>
      <c r="D51" s="93"/>
      <c r="E51" s="93"/>
      <c r="F51" s="16"/>
      <c r="G51" s="16"/>
      <c r="I51" s="95"/>
    </row>
    <row r="52" spans="1:9" s="94" customFormat="1" ht="16.5" customHeight="1" x14ac:dyDescent="0.6">
      <c r="A52" s="96"/>
      <c r="B52" s="92"/>
      <c r="C52" s="16"/>
      <c r="D52" s="93"/>
      <c r="E52" s="93"/>
      <c r="F52" s="16"/>
      <c r="G52" s="16"/>
      <c r="I52" s="95"/>
    </row>
    <row r="53" spans="1:9" s="94" customFormat="1" ht="16.5" customHeight="1" x14ac:dyDescent="0.6">
      <c r="A53" s="96"/>
      <c r="B53" s="92"/>
      <c r="C53" s="16"/>
      <c r="D53" s="93"/>
      <c r="E53" s="93"/>
      <c r="F53" s="16"/>
      <c r="G53" s="16"/>
      <c r="I53" s="95"/>
    </row>
    <row r="54" spans="1:9" s="94" customFormat="1" ht="16.5" customHeight="1" x14ac:dyDescent="0.6">
      <c r="A54" s="96"/>
      <c r="B54" s="92"/>
      <c r="C54" s="16"/>
      <c r="D54" s="93"/>
      <c r="E54" s="93"/>
      <c r="F54" s="16"/>
      <c r="G54" s="16"/>
      <c r="I54" s="95"/>
    </row>
    <row r="55" spans="1:9" s="94" customFormat="1" ht="16.5" customHeight="1" x14ac:dyDescent="0.6">
      <c r="A55" s="96"/>
      <c r="B55" s="92"/>
      <c r="C55" s="16"/>
      <c r="D55" s="93"/>
      <c r="E55" s="93"/>
      <c r="F55" s="16"/>
      <c r="G55" s="16"/>
      <c r="I55" s="95"/>
    </row>
    <row r="56" spans="1:9" s="94" customFormat="1" ht="16.5" customHeight="1" x14ac:dyDescent="0.6">
      <c r="A56" s="96"/>
      <c r="B56" s="92"/>
      <c r="C56" s="16"/>
      <c r="D56" s="93"/>
      <c r="E56" s="93"/>
      <c r="F56" s="16"/>
      <c r="G56" s="16"/>
      <c r="I56" s="95"/>
    </row>
    <row r="57" spans="1:9" s="94" customFormat="1" ht="16.5" customHeight="1" x14ac:dyDescent="0.6">
      <c r="A57" s="96"/>
      <c r="B57" s="92"/>
      <c r="C57" s="16"/>
      <c r="D57" s="93"/>
      <c r="E57" s="93"/>
      <c r="F57" s="16"/>
      <c r="G57" s="16"/>
      <c r="I57" s="95"/>
    </row>
    <row r="58" spans="1:9" s="94" customFormat="1" ht="16.5" customHeight="1" x14ac:dyDescent="0.6">
      <c r="A58" s="97"/>
      <c r="B58" s="98"/>
      <c r="C58" s="16"/>
      <c r="D58" s="99"/>
      <c r="E58" s="99"/>
      <c r="F58" s="16"/>
      <c r="G58" s="16"/>
      <c r="I58" s="95"/>
    </row>
    <row r="59" spans="1:9" s="94" customFormat="1" ht="16.5" customHeight="1" x14ac:dyDescent="0.6">
      <c r="A59" s="97"/>
      <c r="B59" s="98"/>
      <c r="C59" s="16"/>
      <c r="D59" s="99"/>
      <c r="E59" s="99"/>
      <c r="F59" s="16"/>
      <c r="G59" s="16"/>
      <c r="I59" s="95"/>
    </row>
    <row r="60" spans="1:9" s="94" customFormat="1" ht="16.5" customHeight="1" x14ac:dyDescent="0.6">
      <c r="A60" s="97"/>
      <c r="B60" s="98"/>
      <c r="C60" s="16"/>
      <c r="D60" s="99"/>
      <c r="E60" s="99"/>
      <c r="F60" s="16"/>
      <c r="G60" s="16"/>
      <c r="I60" s="95"/>
    </row>
    <row r="61" spans="1:9" s="94" customFormat="1" ht="16.5" customHeight="1" x14ac:dyDescent="0.6">
      <c r="A61" s="97"/>
      <c r="B61" s="98"/>
      <c r="C61" s="16"/>
      <c r="D61" s="99"/>
      <c r="E61" s="99"/>
      <c r="F61" s="16"/>
      <c r="G61" s="16"/>
      <c r="I61" s="95"/>
    </row>
    <row r="62" spans="1:9" s="94" customFormat="1" ht="16.5" customHeight="1" x14ac:dyDescent="0.6">
      <c r="A62" s="97"/>
      <c r="B62" s="98"/>
      <c r="C62" s="16"/>
      <c r="D62" s="99"/>
      <c r="E62" s="99"/>
      <c r="F62" s="16"/>
      <c r="G62" s="16"/>
      <c r="I62" s="95"/>
    </row>
    <row r="63" spans="1:9" s="94" customFormat="1" ht="16.5" customHeight="1" x14ac:dyDescent="0.6">
      <c r="A63" s="97"/>
      <c r="B63" s="98"/>
      <c r="C63" s="16"/>
      <c r="D63" s="99"/>
      <c r="E63" s="99"/>
      <c r="F63" s="16"/>
      <c r="G63" s="16"/>
      <c r="I63" s="95"/>
    </row>
    <row r="64" spans="1:9" s="94" customFormat="1" ht="16.5" customHeight="1" x14ac:dyDescent="0.6">
      <c r="A64" s="97"/>
      <c r="B64" s="98"/>
      <c r="C64" s="16"/>
      <c r="D64" s="99"/>
      <c r="E64" s="99"/>
      <c r="F64" s="16"/>
      <c r="G64" s="16"/>
      <c r="I64" s="95"/>
    </row>
    <row r="65" spans="1:9" s="94" customFormat="1" ht="16.5" customHeight="1" x14ac:dyDescent="0.6">
      <c r="A65" s="97"/>
      <c r="B65" s="98"/>
      <c r="C65" s="16"/>
      <c r="D65" s="99"/>
      <c r="E65" s="99"/>
      <c r="F65" s="16"/>
      <c r="G65" s="16"/>
      <c r="I65" s="95"/>
    </row>
    <row r="66" spans="1:9" s="94" customFormat="1" ht="16.5" customHeight="1" x14ac:dyDescent="0.6">
      <c r="A66" s="97"/>
      <c r="B66" s="98"/>
      <c r="C66" s="16"/>
      <c r="D66" s="99"/>
      <c r="E66" s="99"/>
      <c r="F66" s="16"/>
      <c r="G66" s="16"/>
      <c r="I66" s="95"/>
    </row>
    <row r="67" spans="1:9" s="94" customFormat="1" ht="16.5" customHeight="1" x14ac:dyDescent="0.6">
      <c r="A67" s="97"/>
      <c r="B67" s="98"/>
      <c r="C67" s="16"/>
      <c r="D67" s="99"/>
      <c r="E67" s="99"/>
      <c r="F67" s="16"/>
      <c r="G67" s="16"/>
      <c r="I67" s="95"/>
    </row>
    <row r="68" spans="1:9" s="94" customFormat="1" ht="16.5" customHeight="1" x14ac:dyDescent="0.6">
      <c r="A68" s="97"/>
      <c r="B68" s="98"/>
      <c r="C68" s="16"/>
      <c r="D68" s="99"/>
      <c r="E68" s="99"/>
      <c r="F68" s="16"/>
      <c r="G68" s="16"/>
      <c r="I68" s="95"/>
    </row>
    <row r="69" spans="1:9" s="94" customFormat="1" ht="16.5" customHeight="1" x14ac:dyDescent="0.6">
      <c r="A69" s="97"/>
      <c r="B69" s="98"/>
      <c r="C69" s="16"/>
      <c r="D69" s="99"/>
      <c r="E69" s="99"/>
      <c r="F69" s="16"/>
      <c r="G69" s="16"/>
      <c r="I69" s="95"/>
    </row>
    <row r="70" spans="1:9" s="94" customFormat="1" ht="16.5" customHeight="1" x14ac:dyDescent="0.6">
      <c r="A70" s="97"/>
      <c r="B70" s="98"/>
      <c r="C70" s="16"/>
      <c r="D70" s="99"/>
      <c r="E70" s="99"/>
      <c r="F70" s="16"/>
      <c r="G70" s="16"/>
      <c r="I70" s="95"/>
    </row>
    <row r="71" spans="1:9" s="94" customFormat="1" ht="16.5" customHeight="1" x14ac:dyDescent="0.6">
      <c r="A71" s="97"/>
      <c r="B71" s="98"/>
      <c r="C71" s="16"/>
      <c r="D71" s="99"/>
      <c r="E71" s="99"/>
      <c r="F71" s="16"/>
      <c r="G71" s="16"/>
      <c r="I71" s="95"/>
    </row>
    <row r="72" spans="1:9" s="94" customFormat="1" ht="16.5" customHeight="1" x14ac:dyDescent="0.6">
      <c r="A72" s="97"/>
      <c r="B72" s="98"/>
      <c r="C72" s="16"/>
      <c r="D72" s="99"/>
      <c r="E72" s="99"/>
      <c r="F72" s="16"/>
      <c r="G72" s="16"/>
      <c r="I72" s="95"/>
    </row>
    <row r="73" spans="1:9" s="94" customFormat="1" ht="16.5" customHeight="1" x14ac:dyDescent="0.6">
      <c r="A73" s="97"/>
      <c r="B73" s="98"/>
      <c r="C73" s="16"/>
      <c r="D73" s="99"/>
      <c r="E73" s="99"/>
      <c r="F73" s="16"/>
      <c r="G73" s="16"/>
      <c r="I73" s="95"/>
    </row>
    <row r="74" spans="1:9" s="94" customFormat="1" ht="16.5" customHeight="1" x14ac:dyDescent="0.6">
      <c r="A74" s="97"/>
      <c r="B74" s="98"/>
      <c r="C74" s="16"/>
      <c r="D74" s="99"/>
      <c r="E74" s="99"/>
      <c r="F74" s="16"/>
      <c r="G74" s="16"/>
      <c r="I74" s="95"/>
    </row>
    <row r="75" spans="1:9" s="94" customFormat="1" ht="16.5" customHeight="1" x14ac:dyDescent="0.6">
      <c r="A75" s="97"/>
      <c r="B75" s="98"/>
      <c r="C75" s="16"/>
      <c r="D75" s="99"/>
      <c r="E75" s="99"/>
      <c r="F75" s="16"/>
      <c r="G75" s="16"/>
      <c r="I75" s="95"/>
    </row>
    <row r="76" spans="1:9" s="94" customFormat="1" ht="16.5" customHeight="1" x14ac:dyDescent="0.6">
      <c r="A76" s="97"/>
      <c r="B76" s="98"/>
      <c r="C76" s="16"/>
      <c r="D76" s="99"/>
      <c r="E76" s="99"/>
      <c r="F76" s="16"/>
      <c r="G76" s="16"/>
      <c r="I76" s="95"/>
    </row>
    <row r="77" spans="1:9" s="94" customFormat="1" ht="16.5" customHeight="1" x14ac:dyDescent="0.6">
      <c r="A77" s="97"/>
      <c r="B77" s="98"/>
      <c r="C77" s="16"/>
      <c r="D77" s="99"/>
      <c r="E77" s="99"/>
      <c r="F77" s="16"/>
      <c r="G77" s="16"/>
      <c r="I77" s="95"/>
    </row>
    <row r="78" spans="1:9" s="94" customFormat="1" ht="16.5" customHeight="1" x14ac:dyDescent="0.6">
      <c r="A78" s="100"/>
      <c r="B78" s="98"/>
      <c r="C78" s="16"/>
      <c r="D78" s="99"/>
      <c r="E78" s="99"/>
      <c r="F78" s="16"/>
      <c r="G78" s="16"/>
      <c r="I78" s="95"/>
    </row>
    <row r="79" spans="1:9" s="94" customFormat="1" ht="16.5" customHeight="1" x14ac:dyDescent="0.6">
      <c r="A79" s="101"/>
      <c r="B79" s="98"/>
      <c r="C79" s="16"/>
      <c r="D79" s="99"/>
      <c r="E79" s="99"/>
      <c r="F79" s="16"/>
      <c r="G79" s="16"/>
      <c r="I79" s="95"/>
    </row>
    <row r="80" spans="1:9" s="94" customFormat="1" ht="16.5" customHeight="1" x14ac:dyDescent="0.6">
      <c r="A80" s="101"/>
      <c r="B80" s="98"/>
      <c r="C80" s="16"/>
      <c r="D80" s="99"/>
      <c r="E80" s="99"/>
      <c r="F80" s="16"/>
      <c r="G80" s="16"/>
      <c r="I80" s="95"/>
    </row>
    <row r="81" spans="1:9" s="94" customFormat="1" ht="16.5" customHeight="1" x14ac:dyDescent="0.6">
      <c r="A81" s="101"/>
      <c r="B81" s="98"/>
      <c r="C81" s="16"/>
      <c r="D81" s="99"/>
      <c r="E81" s="99"/>
      <c r="F81" s="16"/>
      <c r="G81" s="16"/>
      <c r="I81" s="95"/>
    </row>
    <row r="82" spans="1:9" s="94" customFormat="1" ht="16.5" customHeight="1" x14ac:dyDescent="0.6">
      <c r="A82" s="101"/>
      <c r="B82" s="98"/>
      <c r="C82" s="16"/>
      <c r="D82" s="99"/>
      <c r="E82" s="99"/>
      <c r="F82" s="16"/>
      <c r="G82" s="16"/>
      <c r="I82" s="95"/>
    </row>
    <row r="83" spans="1:9" s="94" customFormat="1" ht="16.5" customHeight="1" x14ac:dyDescent="0.6">
      <c r="A83" s="101"/>
      <c r="B83" s="98"/>
      <c r="C83" s="16"/>
      <c r="D83" s="99"/>
      <c r="E83" s="99"/>
      <c r="F83" s="16"/>
      <c r="G83" s="16"/>
      <c r="I83" s="95"/>
    </row>
    <row r="84" spans="1:9" s="94" customFormat="1" ht="16.5" customHeight="1" x14ac:dyDescent="0.6">
      <c r="A84" s="101"/>
      <c r="B84" s="98"/>
      <c r="C84" s="16"/>
      <c r="D84" s="99"/>
      <c r="E84" s="99"/>
      <c r="F84" s="16"/>
      <c r="G84" s="16"/>
      <c r="I84" s="95"/>
    </row>
    <row r="85" spans="1:9" s="94" customFormat="1" ht="16.5" customHeight="1" x14ac:dyDescent="0.6">
      <c r="A85" s="101"/>
      <c r="B85" s="98"/>
      <c r="C85" s="16"/>
      <c r="D85" s="99"/>
      <c r="E85" s="99"/>
      <c r="F85" s="16"/>
      <c r="G85" s="16"/>
      <c r="I85" s="95"/>
    </row>
    <row r="86" spans="1:9" s="94" customFormat="1" ht="16.5" customHeight="1" x14ac:dyDescent="0.6">
      <c r="A86" s="101"/>
      <c r="B86" s="98"/>
      <c r="C86" s="16"/>
      <c r="D86" s="99"/>
      <c r="E86" s="99"/>
      <c r="F86" s="16"/>
      <c r="G86" s="16"/>
      <c r="I86" s="95"/>
    </row>
    <row r="87" spans="1:9" s="94" customFormat="1" ht="16.5" customHeight="1" x14ac:dyDescent="0.6">
      <c r="A87" s="101"/>
      <c r="B87" s="98"/>
      <c r="C87" s="16"/>
      <c r="D87" s="99"/>
      <c r="E87" s="99"/>
      <c r="F87" s="16"/>
      <c r="G87" s="16"/>
      <c r="I87" s="95"/>
    </row>
    <row r="88" spans="1:9" s="94" customFormat="1" ht="16.5" customHeight="1" x14ac:dyDescent="0.6">
      <c r="A88" s="101"/>
      <c r="B88" s="98"/>
      <c r="C88" s="16"/>
      <c r="D88" s="99"/>
      <c r="E88" s="99"/>
      <c r="F88" s="16"/>
      <c r="G88" s="16"/>
      <c r="I88" s="95"/>
    </row>
    <row r="89" spans="1:9" s="94" customFormat="1" ht="16.5" customHeight="1" x14ac:dyDescent="0.6">
      <c r="A89" s="101"/>
      <c r="B89" s="98"/>
      <c r="C89" s="16"/>
      <c r="D89" s="99"/>
      <c r="E89" s="99"/>
      <c r="F89" s="16"/>
      <c r="G89" s="16"/>
      <c r="I89" s="95"/>
    </row>
    <row r="90" spans="1:9" s="94" customFormat="1" ht="16.5" customHeight="1" x14ac:dyDescent="0.6">
      <c r="A90" s="101"/>
      <c r="B90" s="98"/>
      <c r="C90" s="16"/>
      <c r="D90" s="99"/>
      <c r="E90" s="99"/>
      <c r="F90" s="16"/>
      <c r="G90" s="16"/>
      <c r="I90" s="95"/>
    </row>
    <row r="91" spans="1:9" s="94" customFormat="1" ht="16.5" customHeight="1" x14ac:dyDescent="0.6">
      <c r="A91" s="101"/>
      <c r="B91" s="98"/>
      <c r="C91" s="16"/>
      <c r="D91" s="99"/>
      <c r="E91" s="99"/>
      <c r="F91" s="16"/>
      <c r="G91" s="16"/>
      <c r="I91" s="95"/>
    </row>
    <row r="92" spans="1:9" s="94" customFormat="1" ht="16.5" customHeight="1" x14ac:dyDescent="0.6">
      <c r="A92" s="101"/>
      <c r="B92" s="98"/>
      <c r="C92" s="16"/>
      <c r="D92" s="99"/>
      <c r="E92" s="99"/>
      <c r="F92" s="16"/>
      <c r="G92" s="16"/>
      <c r="I92" s="95"/>
    </row>
    <row r="93" spans="1:9" s="94" customFormat="1" ht="16.5" customHeight="1" x14ac:dyDescent="0.6">
      <c r="A93" s="101"/>
      <c r="B93" s="98"/>
      <c r="C93" s="16"/>
      <c r="D93" s="16"/>
      <c r="E93" s="16"/>
      <c r="F93" s="16"/>
      <c r="G93" s="16"/>
      <c r="I93" s="95"/>
    </row>
    <row r="94" spans="1:9" s="94" customFormat="1" ht="16.5" customHeight="1" x14ac:dyDescent="0.6">
      <c r="A94" s="101"/>
      <c r="B94" s="98"/>
      <c r="C94" s="16"/>
      <c r="D94" s="16"/>
      <c r="E94" s="16"/>
      <c r="F94" s="16"/>
      <c r="G94" s="16"/>
      <c r="I94" s="95"/>
    </row>
    <row r="95" spans="1:9" s="94" customFormat="1" ht="16.5" customHeight="1" x14ac:dyDescent="0.6">
      <c r="A95" s="101"/>
      <c r="B95" s="98"/>
      <c r="C95" s="16"/>
      <c r="D95" s="16"/>
      <c r="E95" s="16"/>
      <c r="F95" s="16"/>
      <c r="G95" s="16"/>
      <c r="I95" s="95"/>
    </row>
    <row r="96" spans="1:9" s="94" customFormat="1" ht="16.5" customHeight="1" x14ac:dyDescent="0.6">
      <c r="A96" s="101"/>
      <c r="B96" s="98"/>
      <c r="C96" s="16"/>
      <c r="D96" s="16"/>
      <c r="E96" s="16"/>
      <c r="F96" s="16"/>
      <c r="G96" s="16"/>
      <c r="I96" s="95"/>
    </row>
    <row r="97" spans="1:9" s="94" customFormat="1" ht="16.5" customHeight="1" x14ac:dyDescent="0.6">
      <c r="A97" s="101"/>
      <c r="B97" s="98"/>
      <c r="C97" s="16"/>
      <c r="D97" s="16"/>
      <c r="E97" s="16"/>
      <c r="F97" s="16"/>
      <c r="G97" s="16"/>
      <c r="I97" s="95"/>
    </row>
    <row r="98" spans="1:9" s="94" customFormat="1" ht="16.5" customHeight="1" x14ac:dyDescent="0.6">
      <c r="A98" s="101"/>
      <c r="B98" s="98"/>
      <c r="C98" s="16"/>
      <c r="D98" s="16"/>
      <c r="E98" s="16"/>
      <c r="F98" s="16"/>
      <c r="G98" s="16"/>
      <c r="I98" s="95"/>
    </row>
    <row r="99" spans="1:9" s="94" customFormat="1" ht="16.5" customHeight="1" x14ac:dyDescent="0.6">
      <c r="A99" s="101"/>
      <c r="B99" s="98"/>
      <c r="C99" s="16"/>
      <c r="D99" s="16"/>
      <c r="E99" s="16"/>
      <c r="F99" s="16"/>
      <c r="G99" s="16"/>
      <c r="I99" s="95"/>
    </row>
    <row r="100" spans="1:9" s="94" customFormat="1" ht="16.5" customHeight="1" x14ac:dyDescent="0.6">
      <c r="A100" s="101"/>
      <c r="B100" s="98"/>
      <c r="C100" s="16"/>
      <c r="D100" s="16"/>
      <c r="E100" s="16"/>
      <c r="F100" s="16"/>
      <c r="G100" s="16"/>
      <c r="I100" s="95"/>
    </row>
    <row r="101" spans="1:9" s="94" customFormat="1" ht="16.5" customHeight="1" x14ac:dyDescent="0.6">
      <c r="A101" s="101"/>
      <c r="B101" s="98"/>
      <c r="C101" s="16"/>
      <c r="D101" s="16"/>
      <c r="E101" s="16"/>
      <c r="F101" s="16"/>
      <c r="G101" s="16"/>
      <c r="I101" s="95"/>
    </row>
    <row r="102" spans="1:9" s="94" customFormat="1" ht="16.5" customHeight="1" x14ac:dyDescent="0.6">
      <c r="A102" s="101"/>
      <c r="B102" s="98"/>
      <c r="C102" s="16"/>
      <c r="D102" s="16"/>
      <c r="E102" s="16"/>
      <c r="F102" s="16"/>
      <c r="G102" s="16"/>
      <c r="I102" s="95"/>
    </row>
    <row r="103" spans="1:9" s="94" customFormat="1" ht="16.5" customHeight="1" x14ac:dyDescent="0.6">
      <c r="A103" s="101"/>
      <c r="B103" s="98"/>
      <c r="C103" s="16"/>
      <c r="D103" s="16"/>
      <c r="E103" s="16"/>
      <c r="F103" s="16"/>
      <c r="G103" s="16"/>
      <c r="I103" s="95"/>
    </row>
    <row r="104" spans="1:9" s="94" customFormat="1" ht="16.5" customHeight="1" x14ac:dyDescent="0.6">
      <c r="A104" s="101"/>
      <c r="B104" s="98"/>
      <c r="C104" s="16"/>
      <c r="D104" s="16"/>
      <c r="E104" s="16"/>
      <c r="F104" s="16"/>
      <c r="G104" s="16"/>
      <c r="I104" s="95"/>
    </row>
    <row r="105" spans="1:9" s="94" customFormat="1" ht="16.5" customHeight="1" x14ac:dyDescent="0.6">
      <c r="A105" s="101"/>
      <c r="B105" s="98"/>
      <c r="C105" s="16"/>
      <c r="D105" s="16"/>
      <c r="E105" s="16"/>
      <c r="F105" s="16"/>
      <c r="G105" s="16"/>
      <c r="I105" s="95"/>
    </row>
    <row r="106" spans="1:9" s="94" customFormat="1" ht="16.5" customHeight="1" x14ac:dyDescent="0.6">
      <c r="A106" s="101"/>
      <c r="B106" s="16"/>
      <c r="C106" s="16"/>
      <c r="D106" s="16"/>
      <c r="E106" s="16"/>
      <c r="F106" s="16"/>
      <c r="G106" s="16"/>
      <c r="I106" s="95"/>
    </row>
    <row r="107" spans="1:9" s="94" customFormat="1" ht="16.5" customHeight="1" x14ac:dyDescent="0.6">
      <c r="A107" s="101"/>
      <c r="B107" s="16"/>
      <c r="C107" s="16"/>
      <c r="D107" s="16"/>
      <c r="E107" s="16"/>
      <c r="F107" s="16"/>
      <c r="G107" s="16"/>
      <c r="I107" s="95"/>
    </row>
    <row r="108" spans="1:9" s="94" customFormat="1" ht="16.5" customHeight="1" x14ac:dyDescent="0.6">
      <c r="A108" s="101"/>
      <c r="B108" s="16"/>
      <c r="C108" s="16"/>
      <c r="D108" s="16"/>
      <c r="E108" s="16"/>
      <c r="F108" s="16"/>
      <c r="G108" s="16"/>
      <c r="I108" s="95"/>
    </row>
    <row r="109" spans="1:9" s="94" customFormat="1" ht="16.5" customHeight="1" x14ac:dyDescent="0.6">
      <c r="A109" s="101"/>
      <c r="B109" s="16"/>
      <c r="C109" s="16"/>
      <c r="D109" s="16"/>
      <c r="E109" s="16"/>
      <c r="F109" s="16"/>
      <c r="G109" s="16"/>
      <c r="I109" s="95"/>
    </row>
    <row r="110" spans="1:9" s="94" customFormat="1" ht="16.5" customHeight="1" x14ac:dyDescent="0.6">
      <c r="A110" s="101"/>
      <c r="B110" s="16"/>
      <c r="C110" s="16"/>
      <c r="D110" s="16"/>
      <c r="E110" s="16"/>
      <c r="F110" s="16"/>
      <c r="G110" s="16"/>
      <c r="I110" s="95"/>
    </row>
    <row r="111" spans="1:9" s="94" customFormat="1" ht="16.5" customHeight="1" x14ac:dyDescent="0.6">
      <c r="A111" s="101"/>
      <c r="B111" s="16"/>
      <c r="C111" s="16"/>
      <c r="D111" s="16"/>
      <c r="E111" s="16"/>
      <c r="F111" s="16"/>
      <c r="G111" s="16"/>
      <c r="I111" s="95"/>
    </row>
    <row r="112" spans="1:9" s="94" customFormat="1" ht="16.5" customHeight="1" x14ac:dyDescent="0.6">
      <c r="A112" s="101"/>
      <c r="B112" s="16"/>
      <c r="C112" s="16"/>
      <c r="D112" s="16"/>
      <c r="E112" s="16"/>
      <c r="F112" s="16"/>
      <c r="G112" s="16"/>
      <c r="I112" s="95"/>
    </row>
    <row r="113" spans="1:9" s="94" customFormat="1" ht="16.5" customHeight="1" x14ac:dyDescent="0.6">
      <c r="A113" s="101"/>
      <c r="B113" s="16"/>
      <c r="C113" s="16"/>
      <c r="D113" s="16"/>
      <c r="E113" s="16"/>
      <c r="F113" s="16"/>
      <c r="G113" s="16"/>
      <c r="I113" s="95"/>
    </row>
    <row r="114" spans="1:9" s="94" customFormat="1" ht="16.5" customHeight="1" x14ac:dyDescent="0.6">
      <c r="A114" s="101"/>
      <c r="B114" s="16"/>
      <c r="C114" s="16"/>
      <c r="D114" s="16"/>
      <c r="E114" s="16"/>
      <c r="F114" s="16"/>
      <c r="G114" s="16"/>
      <c r="I114" s="95"/>
    </row>
    <row r="115" spans="1:9" s="94" customFormat="1" ht="16.5" customHeight="1" x14ac:dyDescent="0.6">
      <c r="A115" s="101"/>
      <c r="B115" s="16"/>
      <c r="C115" s="16"/>
      <c r="D115" s="16"/>
      <c r="E115" s="16"/>
      <c r="F115" s="16"/>
      <c r="G115" s="16"/>
      <c r="I115" s="95"/>
    </row>
    <row r="116" spans="1:9" s="94" customFormat="1" ht="16.5" customHeight="1" x14ac:dyDescent="0.6">
      <c r="A116" s="101"/>
      <c r="B116" s="16"/>
      <c r="C116" s="16"/>
      <c r="D116" s="16"/>
      <c r="E116" s="16"/>
      <c r="F116" s="16"/>
      <c r="G116" s="16"/>
      <c r="I116" s="95"/>
    </row>
    <row r="117" spans="1:9" s="94" customFormat="1" ht="16.5" customHeight="1" x14ac:dyDescent="0.6">
      <c r="A117" s="101"/>
      <c r="B117" s="16"/>
      <c r="C117" s="16"/>
      <c r="D117" s="16"/>
      <c r="E117" s="16"/>
      <c r="F117" s="16"/>
      <c r="G117" s="16"/>
      <c r="I117" s="95"/>
    </row>
    <row r="118" spans="1:9" s="94" customFormat="1" ht="16.5" customHeight="1" x14ac:dyDescent="0.6">
      <c r="A118" s="101"/>
      <c r="B118" s="16"/>
      <c r="C118" s="16"/>
      <c r="D118" s="16"/>
      <c r="E118" s="16"/>
      <c r="F118" s="16"/>
      <c r="G118" s="16"/>
      <c r="I118" s="95"/>
    </row>
    <row r="119" spans="1:9" s="94" customFormat="1" ht="16.5" customHeight="1" x14ac:dyDescent="0.6">
      <c r="A119" s="101"/>
      <c r="B119" s="16"/>
      <c r="C119" s="16"/>
      <c r="D119" s="16"/>
      <c r="E119" s="16"/>
      <c r="F119" s="16"/>
      <c r="G119" s="16"/>
      <c r="I119" s="95"/>
    </row>
    <row r="120" spans="1:9" s="94" customFormat="1" ht="16.5" customHeight="1" x14ac:dyDescent="0.6">
      <c r="A120" s="101"/>
      <c r="B120" s="16"/>
      <c r="C120" s="16"/>
      <c r="D120" s="16"/>
      <c r="E120" s="16"/>
      <c r="F120" s="16"/>
      <c r="G120" s="16"/>
      <c r="I120" s="95"/>
    </row>
    <row r="121" spans="1:9" s="94" customFormat="1" ht="16.5" customHeight="1" x14ac:dyDescent="0.6">
      <c r="A121" s="101"/>
      <c r="B121" s="16"/>
      <c r="C121" s="16"/>
      <c r="D121" s="16"/>
      <c r="E121" s="16"/>
      <c r="F121" s="16"/>
      <c r="G121" s="16"/>
      <c r="I121" s="95"/>
    </row>
    <row r="122" spans="1:9" s="94" customFormat="1" ht="16.5" customHeight="1" x14ac:dyDescent="0.6">
      <c r="A122" s="101"/>
      <c r="B122" s="16"/>
      <c r="C122" s="16"/>
      <c r="D122" s="16"/>
      <c r="E122" s="16"/>
      <c r="F122" s="16"/>
      <c r="G122" s="16"/>
      <c r="I122" s="95"/>
    </row>
    <row r="123" spans="1:9" s="94" customFormat="1" ht="16.5" customHeight="1" x14ac:dyDescent="0.6">
      <c r="A123" s="101"/>
      <c r="B123" s="16"/>
      <c r="C123" s="16"/>
      <c r="D123" s="16"/>
      <c r="E123" s="16"/>
      <c r="F123" s="16"/>
      <c r="G123" s="16"/>
      <c r="I123" s="95"/>
    </row>
    <row r="124" spans="1:9" s="94" customFormat="1" ht="16.5" customHeight="1" x14ac:dyDescent="0.6">
      <c r="A124" s="101"/>
      <c r="B124" s="16"/>
      <c r="C124" s="16"/>
      <c r="D124" s="16"/>
      <c r="E124" s="16"/>
      <c r="F124" s="16"/>
      <c r="G124" s="16"/>
      <c r="I124" s="95"/>
    </row>
    <row r="125" spans="1:9" s="94" customFormat="1" ht="16.5" customHeight="1" x14ac:dyDescent="0.6">
      <c r="A125" s="101"/>
      <c r="B125" s="16"/>
      <c r="C125" s="16"/>
      <c r="D125" s="16"/>
      <c r="E125" s="16"/>
      <c r="F125" s="16"/>
      <c r="G125" s="16"/>
      <c r="I125" s="95"/>
    </row>
    <row r="126" spans="1:9" s="94" customFormat="1" ht="16.5" customHeight="1" x14ac:dyDescent="0.6">
      <c r="A126" s="101"/>
      <c r="B126" s="16"/>
      <c r="C126" s="16"/>
      <c r="D126" s="16"/>
      <c r="E126" s="16"/>
      <c r="F126" s="16"/>
      <c r="G126" s="16"/>
      <c r="I126" s="95"/>
    </row>
    <row r="127" spans="1:9" s="94" customFormat="1" ht="16.5" customHeight="1" x14ac:dyDescent="0.6">
      <c r="A127" s="101"/>
      <c r="B127" s="16"/>
      <c r="C127" s="16"/>
      <c r="D127" s="16"/>
      <c r="E127" s="16"/>
      <c r="F127" s="16"/>
      <c r="G127" s="16"/>
      <c r="I127" s="95"/>
    </row>
    <row r="128" spans="1:9" s="94" customFormat="1" ht="16.5" customHeight="1" x14ac:dyDescent="0.6">
      <c r="A128" s="101"/>
      <c r="B128" s="16"/>
      <c r="C128" s="16"/>
      <c r="D128" s="16"/>
      <c r="E128" s="16"/>
      <c r="F128" s="16"/>
      <c r="G128" s="16"/>
      <c r="I128" s="95"/>
    </row>
    <row r="129" spans="1:9" s="94" customFormat="1" ht="16.5" customHeight="1" x14ac:dyDescent="0.6">
      <c r="A129" s="101"/>
      <c r="B129" s="16"/>
      <c r="C129" s="16"/>
      <c r="D129" s="16"/>
      <c r="E129" s="16"/>
      <c r="F129" s="16"/>
      <c r="G129" s="16"/>
      <c r="I129" s="95"/>
    </row>
    <row r="130" spans="1:9" s="94" customFormat="1" ht="16.5" customHeight="1" x14ac:dyDescent="0.6">
      <c r="A130" s="101"/>
      <c r="B130" s="16"/>
      <c r="C130" s="16"/>
      <c r="D130" s="16"/>
      <c r="E130" s="16"/>
      <c r="F130" s="16"/>
      <c r="G130" s="16"/>
      <c r="I130" s="95"/>
    </row>
    <row r="131" spans="1:9" s="94" customFormat="1" ht="16.5" customHeight="1" x14ac:dyDescent="0.6">
      <c r="A131" s="101"/>
      <c r="B131" s="16"/>
      <c r="C131" s="16"/>
      <c r="D131" s="16"/>
      <c r="E131" s="16"/>
      <c r="F131" s="16"/>
      <c r="G131" s="16"/>
      <c r="I131" s="95"/>
    </row>
    <row r="132" spans="1:9" s="94" customFormat="1" ht="16.5" customHeight="1" x14ac:dyDescent="0.6">
      <c r="A132" s="101"/>
      <c r="B132" s="16"/>
      <c r="C132" s="16"/>
      <c r="D132" s="16"/>
      <c r="E132" s="16"/>
      <c r="F132" s="16"/>
      <c r="G132" s="16"/>
      <c r="I132" s="95"/>
    </row>
    <row r="133" spans="1:9" s="94" customFormat="1" ht="16.5" customHeight="1" x14ac:dyDescent="0.6">
      <c r="A133" s="101"/>
      <c r="B133" s="16"/>
      <c r="C133" s="16"/>
      <c r="D133" s="16"/>
      <c r="E133" s="16"/>
      <c r="F133" s="16"/>
      <c r="G133" s="16"/>
      <c r="I133" s="95"/>
    </row>
    <row r="134" spans="1:9" s="94" customFormat="1" ht="16.5" customHeight="1" x14ac:dyDescent="0.6">
      <c r="A134" s="101"/>
      <c r="B134" s="16"/>
      <c r="C134" s="16"/>
      <c r="D134" s="16"/>
      <c r="E134" s="16"/>
      <c r="F134" s="16"/>
      <c r="G134" s="16"/>
      <c r="I134" s="95"/>
    </row>
    <row r="135" spans="1:9" s="94" customFormat="1" ht="16.5" customHeight="1" x14ac:dyDescent="0.6">
      <c r="A135" s="101"/>
      <c r="B135" s="16"/>
      <c r="C135" s="16"/>
      <c r="D135" s="16"/>
      <c r="E135" s="16"/>
      <c r="F135" s="16"/>
      <c r="G135" s="16"/>
      <c r="I135" s="95"/>
    </row>
    <row r="136" spans="1:9" s="94" customFormat="1" ht="16.5" customHeight="1" x14ac:dyDescent="0.6">
      <c r="A136" s="101"/>
      <c r="B136" s="16"/>
      <c r="C136" s="16"/>
      <c r="D136" s="16"/>
      <c r="E136" s="16"/>
      <c r="F136" s="16"/>
      <c r="G136" s="16"/>
      <c r="I136" s="95"/>
    </row>
    <row r="137" spans="1:9" s="94" customFormat="1" ht="16.5" customHeight="1" x14ac:dyDescent="0.6">
      <c r="A137" s="101"/>
      <c r="B137" s="16"/>
      <c r="C137" s="16"/>
      <c r="D137" s="16"/>
      <c r="E137" s="16"/>
      <c r="F137" s="16"/>
      <c r="G137" s="16"/>
      <c r="I137" s="95"/>
    </row>
    <row r="138" spans="1:9" s="94" customFormat="1" ht="16.5" customHeight="1" x14ac:dyDescent="0.6">
      <c r="A138" s="101"/>
      <c r="B138" s="16"/>
      <c r="C138" s="16"/>
      <c r="D138" s="16"/>
      <c r="E138" s="16"/>
      <c r="F138" s="16"/>
      <c r="G138" s="16"/>
      <c r="I138" s="95"/>
    </row>
    <row r="139" spans="1:9" s="94" customFormat="1" ht="16.5" customHeight="1" x14ac:dyDescent="0.6">
      <c r="A139" s="101"/>
      <c r="B139" s="16"/>
      <c r="C139" s="16"/>
      <c r="D139" s="16"/>
      <c r="E139" s="16"/>
      <c r="F139" s="16"/>
      <c r="G139" s="16"/>
      <c r="I139" s="95"/>
    </row>
    <row r="140" spans="1:9" s="94" customFormat="1" ht="16.5" customHeight="1" x14ac:dyDescent="0.6">
      <c r="A140" s="101"/>
      <c r="B140" s="16"/>
      <c r="C140" s="16"/>
      <c r="D140" s="16"/>
      <c r="E140" s="16"/>
      <c r="F140" s="16"/>
      <c r="G140" s="16"/>
      <c r="I140" s="95"/>
    </row>
    <row r="141" spans="1:9" s="94" customFormat="1" ht="16.5" customHeight="1" x14ac:dyDescent="0.6">
      <c r="A141" s="101"/>
      <c r="B141" s="16"/>
      <c r="C141" s="16"/>
      <c r="D141" s="16"/>
      <c r="E141" s="16"/>
      <c r="F141" s="16"/>
      <c r="G141" s="16"/>
      <c r="I141" s="95"/>
    </row>
    <row r="142" spans="1:9" s="94" customFormat="1" ht="16.5" customHeight="1" x14ac:dyDescent="0.6">
      <c r="A142" s="101"/>
      <c r="B142" s="16"/>
      <c r="C142" s="16"/>
      <c r="D142" s="16"/>
      <c r="E142" s="16"/>
      <c r="F142" s="16"/>
      <c r="G142" s="16"/>
      <c r="I142" s="95"/>
    </row>
    <row r="143" spans="1:9" s="94" customFormat="1" ht="16.5" customHeight="1" x14ac:dyDescent="0.6">
      <c r="A143" s="101"/>
      <c r="B143" s="16"/>
      <c r="C143" s="16"/>
      <c r="D143" s="16"/>
      <c r="E143" s="16"/>
      <c r="F143" s="16"/>
      <c r="G143" s="16"/>
      <c r="I143" s="95"/>
    </row>
    <row r="144" spans="1:9" s="94" customFormat="1" ht="16.5" customHeight="1" x14ac:dyDescent="0.6">
      <c r="A144" s="101"/>
      <c r="B144" s="16"/>
      <c r="C144" s="16"/>
      <c r="D144" s="16"/>
      <c r="E144" s="16"/>
      <c r="F144" s="16"/>
      <c r="G144" s="16"/>
      <c r="I144" s="95"/>
    </row>
    <row r="145" spans="1:9" s="94" customFormat="1" ht="16.5" customHeight="1" x14ac:dyDescent="0.6">
      <c r="A145" s="101"/>
      <c r="B145" s="16"/>
      <c r="C145" s="16"/>
      <c r="D145" s="16"/>
      <c r="E145" s="16"/>
      <c r="F145" s="16"/>
      <c r="G145" s="16"/>
      <c r="I145" s="95"/>
    </row>
    <row r="146" spans="1:9" s="94" customFormat="1" ht="16.5" customHeight="1" x14ac:dyDescent="0.6">
      <c r="A146" s="101"/>
      <c r="B146" s="16"/>
      <c r="C146" s="16"/>
      <c r="D146" s="16"/>
      <c r="E146" s="16"/>
      <c r="F146" s="16"/>
      <c r="G146" s="16"/>
      <c r="I146" s="95"/>
    </row>
    <row r="147" spans="1:9" s="94" customFormat="1" ht="16.5" customHeight="1" x14ac:dyDescent="0.6">
      <c r="A147" s="101"/>
      <c r="B147" s="16"/>
      <c r="C147" s="16"/>
      <c r="D147" s="16"/>
      <c r="E147" s="16"/>
      <c r="F147" s="16"/>
      <c r="G147" s="16"/>
      <c r="I147" s="95"/>
    </row>
    <row r="148" spans="1:9" s="94" customFormat="1" ht="16.5" customHeight="1" x14ac:dyDescent="0.6">
      <c r="A148" s="101"/>
      <c r="B148" s="16"/>
      <c r="C148" s="16"/>
      <c r="D148" s="16"/>
      <c r="E148" s="16"/>
      <c r="F148" s="16"/>
      <c r="G148" s="16"/>
      <c r="I148" s="95"/>
    </row>
    <row r="149" spans="1:9" s="94" customFormat="1" ht="16.5" customHeight="1" x14ac:dyDescent="0.6">
      <c r="A149" s="101"/>
      <c r="B149" s="16"/>
      <c r="C149" s="16"/>
      <c r="D149" s="16"/>
      <c r="E149" s="16"/>
      <c r="F149" s="16"/>
      <c r="G149" s="16"/>
      <c r="I149" s="95"/>
    </row>
    <row r="150" spans="1:9" s="94" customFormat="1" ht="16.5" customHeight="1" x14ac:dyDescent="0.6">
      <c r="A150" s="101"/>
      <c r="B150" s="16"/>
      <c r="C150" s="16"/>
      <c r="D150" s="16"/>
      <c r="E150" s="16"/>
      <c r="F150" s="16"/>
      <c r="G150" s="16"/>
      <c r="I150" s="95"/>
    </row>
    <row r="151" spans="1:9" s="94" customFormat="1" ht="16.5" customHeight="1" x14ac:dyDescent="0.6">
      <c r="A151" s="101"/>
      <c r="B151" s="16"/>
      <c r="C151" s="16"/>
      <c r="D151" s="16"/>
      <c r="E151" s="16"/>
      <c r="F151" s="16"/>
      <c r="G151" s="16"/>
      <c r="I151" s="95"/>
    </row>
    <row r="152" spans="1:9" s="94" customFormat="1" ht="16.5" customHeight="1" x14ac:dyDescent="0.6">
      <c r="A152" s="101"/>
      <c r="B152" s="16"/>
      <c r="C152" s="16"/>
      <c r="D152" s="16"/>
      <c r="E152" s="16"/>
      <c r="F152" s="16"/>
      <c r="G152" s="16"/>
      <c r="I152" s="95"/>
    </row>
    <row r="153" spans="1:9" s="94" customFormat="1" ht="16.5" customHeight="1" x14ac:dyDescent="0.6">
      <c r="A153" s="101"/>
      <c r="B153" s="16"/>
      <c r="C153" s="16"/>
      <c r="D153" s="16"/>
      <c r="E153" s="16"/>
      <c r="F153" s="16"/>
      <c r="G153" s="16"/>
      <c r="I153" s="95"/>
    </row>
    <row r="154" spans="1:9" s="94" customFormat="1" ht="16.5" customHeight="1" x14ac:dyDescent="0.6">
      <c r="A154" s="101"/>
      <c r="B154" s="16"/>
      <c r="C154" s="16"/>
      <c r="D154" s="16"/>
      <c r="E154" s="16"/>
      <c r="F154" s="16"/>
      <c r="G154" s="16"/>
      <c r="I154" s="95"/>
    </row>
    <row r="155" spans="1:9" s="94" customFormat="1" ht="16.5" customHeight="1" x14ac:dyDescent="0.6">
      <c r="A155" s="101"/>
      <c r="B155" s="16"/>
      <c r="C155" s="16"/>
      <c r="D155" s="16"/>
      <c r="E155" s="16"/>
      <c r="F155" s="16"/>
      <c r="G155" s="16"/>
      <c r="I155" s="95"/>
    </row>
    <row r="156" spans="1:9" s="94" customFormat="1" ht="16.5" customHeight="1" x14ac:dyDescent="0.6">
      <c r="A156" s="101"/>
      <c r="B156" s="16"/>
      <c r="C156" s="16"/>
      <c r="D156" s="16"/>
      <c r="E156" s="16"/>
      <c r="F156" s="16"/>
      <c r="G156" s="16"/>
      <c r="I156" s="95"/>
    </row>
    <row r="157" spans="1:9" s="94" customFormat="1" ht="16.5" customHeight="1" x14ac:dyDescent="0.6">
      <c r="A157" s="101"/>
      <c r="B157" s="16"/>
      <c r="C157" s="16"/>
      <c r="D157" s="16"/>
      <c r="E157" s="16"/>
      <c r="F157" s="16"/>
      <c r="G157" s="16"/>
      <c r="I157" s="95"/>
    </row>
    <row r="158" spans="1:9" s="94" customFormat="1" ht="16.5" customHeight="1" x14ac:dyDescent="0.6">
      <c r="A158" s="101"/>
      <c r="B158" s="16"/>
      <c r="C158" s="16"/>
      <c r="D158" s="16"/>
      <c r="E158" s="16"/>
      <c r="F158" s="16"/>
      <c r="G158" s="16"/>
      <c r="I158" s="95"/>
    </row>
    <row r="159" spans="1:9" s="94" customFormat="1" ht="16.5" customHeight="1" x14ac:dyDescent="0.6">
      <c r="A159" s="101"/>
      <c r="B159" s="16"/>
      <c r="C159" s="16"/>
      <c r="D159" s="16"/>
      <c r="E159" s="16"/>
      <c r="F159" s="16"/>
      <c r="G159" s="16"/>
      <c r="I159" s="95"/>
    </row>
    <row r="160" spans="1:9" s="94" customFormat="1" ht="16.5" customHeight="1" x14ac:dyDescent="0.6">
      <c r="A160" s="101"/>
      <c r="B160" s="16"/>
      <c r="C160" s="16"/>
      <c r="D160" s="16"/>
      <c r="E160" s="16"/>
      <c r="F160" s="16"/>
      <c r="G160" s="16"/>
      <c r="I160" s="95"/>
    </row>
    <row r="161" spans="1:9" s="94" customFormat="1" ht="16.5" customHeight="1" x14ac:dyDescent="0.6">
      <c r="A161" s="101"/>
      <c r="B161" s="16"/>
      <c r="C161" s="16"/>
      <c r="D161" s="16"/>
      <c r="E161" s="16"/>
      <c r="F161" s="16"/>
      <c r="G161" s="16"/>
      <c r="I161" s="95"/>
    </row>
    <row r="162" spans="1:9" s="94" customFormat="1" ht="16.5" customHeight="1" x14ac:dyDescent="0.6">
      <c r="A162" s="101"/>
      <c r="B162" s="16"/>
      <c r="C162" s="16"/>
      <c r="D162" s="16"/>
      <c r="E162" s="16"/>
      <c r="F162" s="16"/>
      <c r="G162" s="16"/>
      <c r="I162" s="95"/>
    </row>
    <row r="163" spans="1:9" s="94" customFormat="1" ht="16.5" customHeight="1" x14ac:dyDescent="0.6">
      <c r="A163" s="101"/>
      <c r="B163" s="16"/>
      <c r="C163" s="16"/>
      <c r="D163" s="16"/>
      <c r="E163" s="16"/>
      <c r="F163" s="16"/>
      <c r="G163" s="16"/>
      <c r="I163" s="95"/>
    </row>
    <row r="164" spans="1:9" s="94" customFormat="1" ht="16.5" customHeight="1" x14ac:dyDescent="0.6">
      <c r="A164" s="101"/>
      <c r="B164" s="16"/>
      <c r="C164" s="16"/>
      <c r="D164" s="16"/>
      <c r="E164" s="16"/>
      <c r="F164" s="16"/>
      <c r="G164" s="16"/>
      <c r="I164" s="95"/>
    </row>
    <row r="165" spans="1:9" s="94" customFormat="1" ht="16.5" customHeight="1" x14ac:dyDescent="0.6">
      <c r="A165" s="101"/>
      <c r="B165" s="16"/>
      <c r="C165" s="16"/>
      <c r="D165" s="16"/>
      <c r="E165" s="16"/>
      <c r="F165" s="16"/>
      <c r="G165" s="16"/>
      <c r="I165" s="95"/>
    </row>
    <row r="166" spans="1:9" s="94" customFormat="1" ht="16.5" customHeight="1" x14ac:dyDescent="0.6">
      <c r="A166" s="101"/>
      <c r="B166" s="16"/>
      <c r="C166" s="16"/>
      <c r="D166" s="16"/>
      <c r="E166" s="16"/>
      <c r="F166" s="16"/>
      <c r="G166" s="16"/>
      <c r="I166" s="95"/>
    </row>
    <row r="167" spans="1:9" s="94" customFormat="1" ht="16.5" customHeight="1" x14ac:dyDescent="0.6">
      <c r="A167" s="101"/>
      <c r="B167" s="16"/>
      <c r="C167" s="16"/>
      <c r="D167" s="16"/>
      <c r="E167" s="16"/>
      <c r="F167" s="16"/>
      <c r="G167" s="16"/>
      <c r="I167" s="95"/>
    </row>
    <row r="168" spans="1:9" s="94" customFormat="1" ht="16.5" customHeight="1" x14ac:dyDescent="0.6">
      <c r="A168" s="101"/>
      <c r="B168" s="16"/>
      <c r="C168" s="16"/>
      <c r="D168" s="16"/>
      <c r="E168" s="16"/>
      <c r="F168" s="16"/>
      <c r="G168" s="16"/>
      <c r="I168" s="95"/>
    </row>
    <row r="169" spans="1:9" s="94" customFormat="1" ht="16.5" customHeight="1" x14ac:dyDescent="0.6">
      <c r="A169" s="101"/>
      <c r="B169" s="16"/>
      <c r="C169" s="16"/>
      <c r="D169" s="16"/>
      <c r="E169" s="16"/>
      <c r="F169" s="16"/>
      <c r="G169" s="16"/>
      <c r="I169" s="95"/>
    </row>
    <row r="170" spans="1:9" s="94" customFormat="1" ht="16.5" customHeight="1" x14ac:dyDescent="0.6">
      <c r="A170" s="101"/>
      <c r="B170" s="16"/>
      <c r="C170" s="16"/>
      <c r="D170" s="16"/>
      <c r="E170" s="16"/>
      <c r="F170" s="16"/>
      <c r="G170" s="16"/>
      <c r="I170" s="95"/>
    </row>
    <row r="171" spans="1:9" s="94" customFormat="1" ht="16.5" customHeight="1" x14ac:dyDescent="0.6">
      <c r="A171" s="101"/>
      <c r="B171" s="16"/>
      <c r="C171" s="16"/>
      <c r="D171" s="16"/>
      <c r="E171" s="16"/>
      <c r="F171" s="16"/>
      <c r="G171" s="16"/>
      <c r="I171" s="95"/>
    </row>
    <row r="172" spans="1:9" s="94" customFormat="1" ht="16.5" customHeight="1" x14ac:dyDescent="0.6">
      <c r="A172" s="101"/>
      <c r="B172" s="16"/>
      <c r="C172" s="16"/>
      <c r="D172" s="16"/>
      <c r="E172" s="16"/>
      <c r="F172" s="16"/>
      <c r="G172" s="16"/>
      <c r="I172" s="95"/>
    </row>
    <row r="173" spans="1:9" s="94" customFormat="1" ht="16.5" customHeight="1" x14ac:dyDescent="0.6">
      <c r="A173" s="101"/>
      <c r="B173" s="16"/>
      <c r="C173" s="16"/>
      <c r="D173" s="16"/>
      <c r="E173" s="16"/>
      <c r="F173" s="16"/>
      <c r="G173" s="16"/>
      <c r="I173" s="95"/>
    </row>
    <row r="174" spans="1:9" s="94" customFormat="1" ht="16.5" customHeight="1" x14ac:dyDescent="0.6">
      <c r="A174" s="101"/>
      <c r="B174" s="16"/>
      <c r="C174" s="16"/>
      <c r="D174" s="16"/>
      <c r="E174" s="16"/>
      <c r="F174" s="16"/>
      <c r="G174" s="16"/>
      <c r="I174" s="95"/>
    </row>
    <row r="175" spans="1:9" s="94" customFormat="1" ht="16.5" customHeight="1" x14ac:dyDescent="0.6">
      <c r="A175" s="101"/>
      <c r="B175" s="16"/>
      <c r="C175" s="16"/>
      <c r="D175" s="16"/>
      <c r="E175" s="16"/>
      <c r="F175" s="16"/>
      <c r="G175" s="16"/>
      <c r="I175" s="95"/>
    </row>
    <row r="176" spans="1:9" s="94" customFormat="1" ht="16.5" customHeight="1" x14ac:dyDescent="0.6">
      <c r="A176" s="101"/>
      <c r="B176" s="16"/>
      <c r="C176" s="16"/>
      <c r="D176" s="16"/>
      <c r="E176" s="16"/>
      <c r="F176" s="16"/>
      <c r="G176" s="16"/>
      <c r="I176" s="95"/>
    </row>
    <row r="177" spans="1:9" s="94" customFormat="1" ht="16.5" customHeight="1" x14ac:dyDescent="0.6">
      <c r="A177" s="101"/>
      <c r="B177" s="16"/>
      <c r="C177" s="16"/>
      <c r="D177" s="16"/>
      <c r="E177" s="16"/>
      <c r="F177" s="16"/>
      <c r="G177" s="16"/>
      <c r="I177" s="95"/>
    </row>
    <row r="178" spans="1:9" s="94" customFormat="1" ht="16.5" customHeight="1" x14ac:dyDescent="0.6">
      <c r="A178" s="101"/>
      <c r="B178" s="16"/>
      <c r="C178" s="16"/>
      <c r="D178" s="16"/>
      <c r="E178" s="16"/>
      <c r="F178" s="16"/>
      <c r="G178" s="16"/>
      <c r="I178" s="95"/>
    </row>
    <row r="179" spans="1:9" s="94" customFormat="1" ht="16.5" customHeight="1" x14ac:dyDescent="0.6">
      <c r="A179" s="101"/>
      <c r="B179" s="16"/>
      <c r="C179" s="16"/>
      <c r="D179" s="16"/>
      <c r="E179" s="16"/>
      <c r="F179" s="16"/>
      <c r="G179" s="16"/>
      <c r="I179" s="95"/>
    </row>
    <row r="180" spans="1:9" s="94" customFormat="1" ht="16.5" customHeight="1" x14ac:dyDescent="0.6">
      <c r="A180" s="101"/>
      <c r="B180" s="16"/>
      <c r="C180" s="16"/>
      <c r="D180" s="16"/>
      <c r="E180" s="16"/>
      <c r="F180" s="16"/>
      <c r="G180" s="16"/>
      <c r="I180" s="95"/>
    </row>
    <row r="181" spans="1:9" s="94" customFormat="1" ht="17.25" x14ac:dyDescent="0.6">
      <c r="A181" s="1"/>
      <c r="B181" s="16"/>
      <c r="C181" s="16"/>
      <c r="D181" s="16"/>
      <c r="E181" s="16"/>
      <c r="F181" s="16"/>
      <c r="G181" s="16"/>
      <c r="I181" s="155"/>
    </row>
  </sheetData>
  <mergeCells count="1">
    <mergeCell ref="A3:A26"/>
  </mergeCells>
  <dataValidations disablePrompts="1" count="1">
    <dataValidation type="list" allowBlank="1" showInputMessage="1" showErrorMessage="1" sqref="C4:C5" xr:uid="{6C40C1E7-285B-AF44-9B18-35E2374B1839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K176"/>
  <sheetViews>
    <sheetView view="pageBreakPreview" zoomScaleNormal="100" zoomScaleSheetLayoutView="100" zoomScalePageLayoutView="69" workbookViewId="0">
      <selection activeCell="F18" sqref="F18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6" customFormat="1" ht="47.65" thickBot="1" x14ac:dyDescent="0.65">
      <c r="A2" s="105" t="s">
        <v>23</v>
      </c>
      <c r="B2" s="4" t="s">
        <v>34</v>
      </c>
      <c r="C2" s="105" t="s">
        <v>35</v>
      </c>
      <c r="D2" s="105" t="s">
        <v>36</v>
      </c>
      <c r="E2" s="4" t="s">
        <v>37</v>
      </c>
      <c r="F2" s="105" t="s">
        <v>38</v>
      </c>
      <c r="G2" s="4" t="s">
        <v>39</v>
      </c>
      <c r="I2" s="107"/>
      <c r="J2" s="108"/>
    </row>
    <row r="3" spans="1:11" ht="15" customHeight="1" x14ac:dyDescent="0.55000000000000004">
      <c r="A3" s="248" t="s">
        <v>29</v>
      </c>
      <c r="B3" s="82"/>
      <c r="C3" s="7" t="s">
        <v>41</v>
      </c>
      <c r="D3" s="8"/>
      <c r="E3" s="8"/>
      <c r="F3" s="9"/>
      <c r="G3" s="10">
        <f>SUBTOTAL(109,G4:G13)</f>
        <v>0</v>
      </c>
      <c r="H3" s="3"/>
      <c r="I3" s="3"/>
      <c r="K3" s="58"/>
    </row>
    <row r="4" spans="1:11" ht="15" customHeight="1" x14ac:dyDescent="0.55000000000000004">
      <c r="A4" s="249"/>
      <c r="B4" s="232"/>
      <c r="C4" s="109" t="s">
        <v>92</v>
      </c>
      <c r="D4" s="12" t="s">
        <v>42</v>
      </c>
      <c r="E4" s="13">
        <v>121</v>
      </c>
      <c r="F4" s="17"/>
      <c r="G4" s="15">
        <f t="shared" ref="G4:G7" si="0">F4*E4</f>
        <v>0</v>
      </c>
      <c r="H4" s="3"/>
      <c r="I4" s="3"/>
      <c r="K4" s="58"/>
    </row>
    <row r="5" spans="1:11" ht="15" customHeight="1" x14ac:dyDescent="0.55000000000000004">
      <c r="A5" s="249"/>
      <c r="B5" s="232"/>
      <c r="C5" s="110" t="s">
        <v>138</v>
      </c>
      <c r="D5" s="111" t="s">
        <v>42</v>
      </c>
      <c r="E5" s="112">
        <v>1</v>
      </c>
      <c r="F5" s="113"/>
      <c r="G5" s="15">
        <f t="shared" si="0"/>
        <v>0</v>
      </c>
      <c r="H5" s="3"/>
      <c r="I5" s="3"/>
      <c r="K5" s="58"/>
    </row>
    <row r="6" spans="1:11" ht="15" customHeight="1" x14ac:dyDescent="0.55000000000000004">
      <c r="A6" s="249"/>
      <c r="B6" s="232"/>
      <c r="C6" s="110" t="s">
        <v>139</v>
      </c>
      <c r="D6" s="111" t="s">
        <v>42</v>
      </c>
      <c r="E6" s="112">
        <v>1</v>
      </c>
      <c r="F6" s="113"/>
      <c r="G6" s="15">
        <f t="shared" si="0"/>
        <v>0</v>
      </c>
      <c r="H6" s="3"/>
      <c r="I6" s="3"/>
      <c r="K6" s="58"/>
    </row>
    <row r="7" spans="1:11" ht="15" customHeight="1" x14ac:dyDescent="0.55000000000000004">
      <c r="A7" s="249"/>
      <c r="B7" s="232"/>
      <c r="C7" s="110" t="s">
        <v>142</v>
      </c>
      <c r="D7" s="111" t="s">
        <v>42</v>
      </c>
      <c r="E7" s="112">
        <v>1</v>
      </c>
      <c r="F7" s="113"/>
      <c r="G7" s="15">
        <f t="shared" si="0"/>
        <v>0</v>
      </c>
      <c r="H7" s="3"/>
      <c r="I7" s="3"/>
      <c r="K7" s="58"/>
    </row>
    <row r="8" spans="1:11" ht="15" customHeight="1" x14ac:dyDescent="0.55000000000000004">
      <c r="A8" s="249"/>
      <c r="B8" s="85"/>
      <c r="C8" s="11" t="s">
        <v>8</v>
      </c>
      <c r="D8" s="18" t="s">
        <v>66</v>
      </c>
      <c r="E8" s="13">
        <v>2</v>
      </c>
      <c r="F8" s="17">
        <f>1/100*SUBTOTAL(109,(G4:G4))</f>
        <v>0</v>
      </c>
      <c r="G8" s="15">
        <f>E8*F8</f>
        <v>0</v>
      </c>
      <c r="H8" s="3"/>
      <c r="I8" s="3"/>
      <c r="K8" s="58"/>
    </row>
    <row r="9" spans="1:11" s="65" customFormat="1" ht="15" customHeight="1" x14ac:dyDescent="0.55000000000000004">
      <c r="A9" s="249"/>
      <c r="B9" s="84"/>
      <c r="C9" s="39" t="s">
        <v>64</v>
      </c>
      <c r="D9" s="40"/>
      <c r="E9" s="41"/>
      <c r="F9" s="42"/>
      <c r="G9" s="43"/>
      <c r="H9" s="83"/>
      <c r="I9" s="83"/>
      <c r="K9" s="66"/>
    </row>
    <row r="10" spans="1:11" s="65" customFormat="1" ht="15" customHeight="1" x14ac:dyDescent="0.55000000000000004">
      <c r="A10" s="249"/>
      <c r="B10" s="85"/>
      <c r="C10" s="19" t="s">
        <v>65</v>
      </c>
      <c r="D10" s="18" t="s">
        <v>66</v>
      </c>
      <c r="E10" s="13">
        <v>4</v>
      </c>
      <c r="F10" s="17">
        <f>1/100*SUM(G15:G18)</f>
        <v>0</v>
      </c>
      <c r="G10" s="15">
        <f>E10*F10</f>
        <v>0</v>
      </c>
      <c r="H10" s="83"/>
      <c r="I10" s="83"/>
      <c r="K10" s="66"/>
    </row>
    <row r="11" spans="1:11" s="65" customFormat="1" ht="15" customHeight="1" x14ac:dyDescent="0.55000000000000004">
      <c r="A11" s="249"/>
      <c r="B11" s="85"/>
      <c r="C11" s="19" t="s">
        <v>93</v>
      </c>
      <c r="D11" s="18" t="s">
        <v>66</v>
      </c>
      <c r="E11" s="13">
        <v>2</v>
      </c>
      <c r="F11" s="17">
        <f>1/100*(G15+G18)</f>
        <v>0</v>
      </c>
      <c r="G11" s="15">
        <f>E11*F11</f>
        <v>0</v>
      </c>
      <c r="H11" s="83"/>
      <c r="I11" s="83"/>
      <c r="K11" s="66"/>
    </row>
    <row r="12" spans="1:11" s="65" customFormat="1" ht="15" customHeight="1" x14ac:dyDescent="0.55000000000000004">
      <c r="A12" s="249"/>
      <c r="B12" s="85"/>
      <c r="C12" s="19" t="s">
        <v>67</v>
      </c>
      <c r="D12" s="18" t="s">
        <v>66</v>
      </c>
      <c r="E12" s="13">
        <v>1</v>
      </c>
      <c r="F12" s="17">
        <f>1/100*SUM(G15:G15)</f>
        <v>0</v>
      </c>
      <c r="G12" s="15">
        <f>E12*F12</f>
        <v>0</v>
      </c>
      <c r="H12" s="83"/>
      <c r="I12" s="83"/>
      <c r="K12" s="66"/>
    </row>
    <row r="13" spans="1:11" s="65" customFormat="1" ht="15" customHeight="1" thickBot="1" x14ac:dyDescent="0.6">
      <c r="A13" s="249"/>
      <c r="B13" s="114"/>
      <c r="C13" s="39" t="s">
        <v>68</v>
      </c>
      <c r="D13" s="40" t="s">
        <v>66</v>
      </c>
      <c r="E13" s="86">
        <v>0</v>
      </c>
      <c r="F13" s="42">
        <f>1/100*SUM(G15:G18)</f>
        <v>0</v>
      </c>
      <c r="G13" s="43">
        <f>E13*F13</f>
        <v>0</v>
      </c>
      <c r="H13" s="83"/>
      <c r="I13" s="83"/>
      <c r="K13" s="66"/>
    </row>
    <row r="14" spans="1:11" ht="15" customHeight="1" x14ac:dyDescent="0.55000000000000004">
      <c r="A14" s="249"/>
      <c r="B14" s="82"/>
      <c r="C14" s="7" t="s">
        <v>69</v>
      </c>
      <c r="D14" s="8"/>
      <c r="E14" s="20"/>
      <c r="F14" s="9"/>
      <c r="G14" s="10">
        <f>SUBTOTAL(109,G15:G20)</f>
        <v>0</v>
      </c>
      <c r="H14" s="3"/>
      <c r="I14" s="3"/>
      <c r="K14" s="71"/>
    </row>
    <row r="15" spans="1:11" ht="15.75" customHeight="1" x14ac:dyDescent="0.55000000000000004">
      <c r="A15" s="249"/>
      <c r="B15" s="232"/>
      <c r="C15" s="109" t="s">
        <v>94</v>
      </c>
      <c r="D15" s="12" t="s">
        <v>42</v>
      </c>
      <c r="E15" s="13">
        <v>121</v>
      </c>
      <c r="F15" s="115"/>
      <c r="G15" s="116">
        <f>F15*E15</f>
        <v>0</v>
      </c>
      <c r="H15" s="3"/>
      <c r="I15" s="3"/>
    </row>
    <row r="16" spans="1:11" ht="15.75" customHeight="1" x14ac:dyDescent="0.55000000000000004">
      <c r="A16" s="249"/>
      <c r="B16" s="233"/>
      <c r="C16" s="109" t="s">
        <v>140</v>
      </c>
      <c r="D16" s="18" t="s">
        <v>42</v>
      </c>
      <c r="E16" s="13">
        <v>1</v>
      </c>
      <c r="F16" s="213"/>
      <c r="G16" s="116">
        <f>F16*E16</f>
        <v>0</v>
      </c>
      <c r="H16" s="3"/>
      <c r="I16" s="3"/>
    </row>
    <row r="17" spans="1:9" ht="15.75" customHeight="1" x14ac:dyDescent="0.55000000000000004">
      <c r="A17" s="249"/>
      <c r="B17" s="117"/>
      <c r="C17" s="39" t="s">
        <v>76</v>
      </c>
      <c r="D17" s="40"/>
      <c r="E17" s="41"/>
      <c r="F17" s="48"/>
      <c r="G17" s="43"/>
      <c r="H17" s="3"/>
      <c r="I17" s="3"/>
    </row>
    <row r="18" spans="1:9" ht="15.75" customHeight="1" x14ac:dyDescent="0.55000000000000004">
      <c r="A18" s="249"/>
      <c r="B18" s="165"/>
      <c r="C18" s="19" t="s">
        <v>77</v>
      </c>
      <c r="D18" s="18" t="s">
        <v>78</v>
      </c>
      <c r="E18" s="13">
        <v>30</v>
      </c>
      <c r="F18" s="22"/>
      <c r="G18" s="15">
        <f>F18*E18</f>
        <v>0</v>
      </c>
      <c r="H18" s="3"/>
      <c r="I18" s="3"/>
    </row>
    <row r="19" spans="1:9" ht="15.75" customHeight="1" x14ac:dyDescent="0.55000000000000004">
      <c r="A19" s="249"/>
      <c r="B19" s="117"/>
      <c r="C19" s="39" t="s">
        <v>80</v>
      </c>
      <c r="D19" s="40"/>
      <c r="E19" s="41"/>
      <c r="F19" s="48"/>
      <c r="G19" s="43"/>
      <c r="H19" s="3"/>
      <c r="I19" s="3"/>
    </row>
    <row r="20" spans="1:9" ht="15.75" customHeight="1" thickBot="1" x14ac:dyDescent="0.6">
      <c r="A20" s="249"/>
      <c r="B20" s="118"/>
      <c r="C20" s="19" t="s">
        <v>81</v>
      </c>
      <c r="D20" s="18" t="s">
        <v>66</v>
      </c>
      <c r="E20" s="13">
        <v>2</v>
      </c>
      <c r="F20" s="22">
        <f>1/100*SUM(G4:G8)</f>
        <v>0</v>
      </c>
      <c r="G20" s="119">
        <f>E20*F20</f>
        <v>0</v>
      </c>
      <c r="H20" s="3"/>
      <c r="I20" s="3"/>
    </row>
    <row r="21" spans="1:9" ht="27.75" customHeight="1" thickBot="1" x14ac:dyDescent="0.6">
      <c r="A21" s="250"/>
      <c r="B21" s="120"/>
      <c r="C21" s="121" t="s">
        <v>95</v>
      </c>
      <c r="D21" s="122"/>
      <c r="E21" s="122"/>
      <c r="F21" s="123"/>
      <c r="G21" s="124">
        <f>G3+G14</f>
        <v>0</v>
      </c>
      <c r="H21" s="3"/>
      <c r="I21" s="3"/>
    </row>
    <row r="22" spans="1:9" s="56" customFormat="1" ht="16.5" customHeight="1" x14ac:dyDescent="0.6">
      <c r="A22" s="96"/>
      <c r="B22" s="92"/>
      <c r="C22" s="16"/>
      <c r="D22" s="93"/>
      <c r="E22" s="93"/>
      <c r="F22" s="16"/>
      <c r="G22" s="16"/>
      <c r="H22" s="94"/>
      <c r="I22" s="95"/>
    </row>
    <row r="23" spans="1:9" s="56" customFormat="1" ht="16.5" customHeight="1" x14ac:dyDescent="0.6">
      <c r="A23" s="96"/>
      <c r="B23" s="92"/>
      <c r="C23" s="16"/>
      <c r="D23" s="93"/>
      <c r="E23" s="93"/>
      <c r="F23" s="16"/>
      <c r="G23" s="16"/>
      <c r="H23" s="94"/>
      <c r="I23" s="95"/>
    </row>
    <row r="24" spans="1:9" s="56" customFormat="1" ht="16.5" customHeight="1" x14ac:dyDescent="0.6">
      <c r="A24" s="96"/>
      <c r="B24" s="92"/>
      <c r="C24" s="16"/>
      <c r="D24" s="93"/>
      <c r="E24" s="93"/>
      <c r="F24" s="16"/>
      <c r="G24" s="16"/>
      <c r="H24" s="94"/>
      <c r="I24" s="95"/>
    </row>
    <row r="25" spans="1:9" s="56" customFormat="1" ht="16.5" customHeight="1" x14ac:dyDescent="0.6">
      <c r="A25" s="96"/>
      <c r="B25" s="92"/>
      <c r="C25" s="16"/>
      <c r="D25" s="93"/>
      <c r="E25" s="93"/>
      <c r="F25" s="16"/>
      <c r="G25" s="16"/>
      <c r="H25" s="94"/>
      <c r="I25" s="95"/>
    </row>
    <row r="26" spans="1:9" s="56" customFormat="1" ht="16.5" customHeight="1" x14ac:dyDescent="0.6">
      <c r="A26" s="96"/>
      <c r="B26" s="92"/>
      <c r="C26" s="16"/>
      <c r="D26" s="93"/>
      <c r="E26" s="93"/>
      <c r="F26" s="16"/>
      <c r="G26" s="16"/>
      <c r="H26" s="94"/>
      <c r="I26" s="95"/>
    </row>
    <row r="27" spans="1:9" s="56" customFormat="1" ht="16.5" customHeight="1" x14ac:dyDescent="0.6">
      <c r="A27" s="96"/>
      <c r="B27" s="92"/>
      <c r="C27" s="16"/>
      <c r="D27" s="93"/>
      <c r="E27" s="93"/>
      <c r="F27" s="16"/>
      <c r="G27" s="16"/>
      <c r="H27" s="94"/>
      <c r="I27" s="95"/>
    </row>
    <row r="28" spans="1:9" s="56" customFormat="1" ht="16.5" customHeight="1" x14ac:dyDescent="0.6">
      <c r="A28" s="96"/>
      <c r="B28" s="92"/>
      <c r="C28" s="16"/>
      <c r="D28" s="93"/>
      <c r="E28" s="93"/>
      <c r="F28" s="16"/>
      <c r="G28" s="16"/>
      <c r="H28" s="94"/>
      <c r="I28" s="95"/>
    </row>
    <row r="29" spans="1:9" s="56" customFormat="1" ht="16.5" customHeight="1" x14ac:dyDescent="0.6">
      <c r="A29" s="96"/>
      <c r="B29" s="92"/>
      <c r="C29" s="16"/>
      <c r="D29" s="93"/>
      <c r="E29" s="93"/>
      <c r="F29" s="16"/>
      <c r="G29" s="16"/>
      <c r="H29" s="94"/>
      <c r="I29" s="95"/>
    </row>
    <row r="30" spans="1:9" s="56" customFormat="1" ht="16.5" customHeight="1" x14ac:dyDescent="0.6">
      <c r="A30" s="96"/>
      <c r="B30" s="92"/>
      <c r="C30" s="16"/>
      <c r="D30" s="93"/>
      <c r="E30" s="93"/>
      <c r="F30" s="16"/>
      <c r="G30" s="16"/>
      <c r="H30" s="94"/>
      <c r="I30" s="95"/>
    </row>
    <row r="31" spans="1:9" s="56" customFormat="1" ht="16.5" customHeight="1" x14ac:dyDescent="0.6">
      <c r="A31" s="96"/>
      <c r="B31" s="92"/>
      <c r="C31" s="16"/>
      <c r="D31" s="93"/>
      <c r="E31" s="93"/>
      <c r="F31" s="16"/>
      <c r="G31" s="16"/>
      <c r="H31" s="94"/>
      <c r="I31" s="95"/>
    </row>
    <row r="32" spans="1:9" s="56" customFormat="1" ht="16.5" customHeight="1" x14ac:dyDescent="0.6">
      <c r="A32" s="96"/>
      <c r="B32" s="92"/>
      <c r="C32" s="16"/>
      <c r="D32" s="93"/>
      <c r="E32" s="93"/>
      <c r="F32" s="16"/>
      <c r="G32" s="16"/>
      <c r="H32" s="94"/>
      <c r="I32" s="95"/>
    </row>
    <row r="33" spans="1:9" s="56" customFormat="1" ht="16.5" customHeight="1" x14ac:dyDescent="0.6">
      <c r="A33" s="96"/>
      <c r="B33" s="92"/>
      <c r="C33" s="16"/>
      <c r="D33" s="93"/>
      <c r="E33" s="93"/>
      <c r="F33" s="16"/>
      <c r="G33" s="16"/>
      <c r="H33" s="94"/>
      <c r="I33" s="95"/>
    </row>
    <row r="34" spans="1:9" s="56" customFormat="1" ht="16.5" customHeight="1" x14ac:dyDescent="0.6">
      <c r="A34" s="96"/>
      <c r="B34" s="92"/>
      <c r="C34" s="16"/>
      <c r="D34" s="93"/>
      <c r="E34" s="93"/>
      <c r="F34" s="16"/>
      <c r="G34" s="16"/>
      <c r="H34" s="94"/>
      <c r="I34" s="95"/>
    </row>
    <row r="35" spans="1:9" s="56" customFormat="1" ht="16.5" customHeight="1" x14ac:dyDescent="0.6">
      <c r="A35" s="96"/>
      <c r="B35" s="92"/>
      <c r="C35" s="16"/>
      <c r="D35" s="93"/>
      <c r="E35" s="93"/>
      <c r="F35" s="16"/>
      <c r="G35" s="16"/>
      <c r="H35" s="94"/>
      <c r="I35" s="95"/>
    </row>
    <row r="36" spans="1:9" s="56" customFormat="1" ht="16.5" customHeight="1" x14ac:dyDescent="0.6">
      <c r="A36" s="96"/>
      <c r="B36" s="92"/>
      <c r="C36" s="16"/>
      <c r="D36" s="93"/>
      <c r="E36" s="93"/>
      <c r="F36" s="16"/>
      <c r="G36" s="16"/>
      <c r="H36" s="94"/>
      <c r="I36" s="95"/>
    </row>
    <row r="37" spans="1:9" s="56" customFormat="1" ht="16.5" customHeight="1" x14ac:dyDescent="0.6">
      <c r="A37" s="96"/>
      <c r="B37" s="92"/>
      <c r="C37" s="16"/>
      <c r="D37" s="93"/>
      <c r="E37" s="93"/>
      <c r="F37" s="16"/>
      <c r="G37" s="16"/>
      <c r="H37" s="94"/>
      <c r="I37" s="95"/>
    </row>
    <row r="38" spans="1:9" s="56" customFormat="1" ht="16.5" customHeight="1" x14ac:dyDescent="0.6">
      <c r="A38" s="96"/>
      <c r="B38" s="92"/>
      <c r="C38" s="16"/>
      <c r="D38" s="93"/>
      <c r="E38" s="93"/>
      <c r="F38" s="16"/>
      <c r="G38" s="16"/>
      <c r="H38" s="94"/>
      <c r="I38" s="95"/>
    </row>
    <row r="39" spans="1:9" s="56" customFormat="1" ht="16.5" customHeight="1" x14ac:dyDescent="0.6">
      <c r="A39" s="96"/>
      <c r="B39" s="92"/>
      <c r="C39" s="16"/>
      <c r="D39" s="93"/>
      <c r="E39" s="93"/>
      <c r="F39" s="16"/>
      <c r="G39" s="16"/>
      <c r="H39" s="94"/>
      <c r="I39" s="95"/>
    </row>
    <row r="40" spans="1:9" s="56" customFormat="1" ht="16.5" customHeight="1" x14ac:dyDescent="0.6">
      <c r="A40" s="96"/>
      <c r="B40" s="92"/>
      <c r="C40" s="16"/>
      <c r="D40" s="93"/>
      <c r="E40" s="93"/>
      <c r="F40" s="16"/>
      <c r="G40" s="16"/>
      <c r="H40" s="94"/>
      <c r="I40" s="95"/>
    </row>
    <row r="41" spans="1:9" s="56" customFormat="1" ht="16.5" customHeight="1" x14ac:dyDescent="0.6">
      <c r="A41" s="96"/>
      <c r="B41" s="92"/>
      <c r="C41" s="16"/>
      <c r="D41" s="93"/>
      <c r="E41" s="93"/>
      <c r="F41" s="16"/>
      <c r="G41" s="16"/>
      <c r="H41" s="94"/>
      <c r="I41" s="95"/>
    </row>
    <row r="42" spans="1:9" s="56" customFormat="1" ht="16.5" customHeight="1" x14ac:dyDescent="0.6">
      <c r="A42" s="96"/>
      <c r="B42" s="92"/>
      <c r="C42" s="16"/>
      <c r="D42" s="93"/>
      <c r="E42" s="93"/>
      <c r="F42" s="16"/>
      <c r="G42" s="16"/>
      <c r="H42" s="94"/>
      <c r="I42" s="95"/>
    </row>
    <row r="43" spans="1:9" s="56" customFormat="1" ht="16.5" customHeight="1" x14ac:dyDescent="0.6">
      <c r="A43" s="96"/>
      <c r="B43" s="92"/>
      <c r="C43" s="16"/>
      <c r="D43" s="93"/>
      <c r="E43" s="93"/>
      <c r="F43" s="16"/>
      <c r="G43" s="16"/>
      <c r="H43" s="94"/>
      <c r="I43" s="95"/>
    </row>
    <row r="44" spans="1:9" s="56" customFormat="1" ht="16.5" customHeight="1" x14ac:dyDescent="0.6">
      <c r="A44" s="96"/>
      <c r="B44" s="92"/>
      <c r="C44" s="16"/>
      <c r="D44" s="93"/>
      <c r="E44" s="93"/>
      <c r="F44" s="16"/>
      <c r="G44" s="16"/>
      <c r="H44" s="94"/>
      <c r="I44" s="95"/>
    </row>
    <row r="45" spans="1:9" s="56" customFormat="1" ht="16.5" customHeight="1" x14ac:dyDescent="0.6">
      <c r="A45" s="96"/>
      <c r="B45" s="92"/>
      <c r="C45" s="16"/>
      <c r="D45" s="93"/>
      <c r="E45" s="93"/>
      <c r="F45" s="16"/>
      <c r="G45" s="16"/>
      <c r="H45" s="94"/>
      <c r="I45" s="95"/>
    </row>
    <row r="46" spans="1:9" s="56" customFormat="1" ht="16.5" customHeight="1" x14ac:dyDescent="0.6">
      <c r="A46" s="96"/>
      <c r="B46" s="92"/>
      <c r="C46" s="16"/>
      <c r="D46" s="93"/>
      <c r="E46" s="93"/>
      <c r="F46" s="16"/>
      <c r="G46" s="16"/>
      <c r="H46" s="94"/>
      <c r="I46" s="95"/>
    </row>
    <row r="47" spans="1:9" s="56" customFormat="1" ht="16.5" customHeight="1" x14ac:dyDescent="0.6">
      <c r="A47" s="96"/>
      <c r="B47" s="92"/>
      <c r="C47" s="16"/>
      <c r="D47" s="93"/>
      <c r="E47" s="93"/>
      <c r="F47" s="16"/>
      <c r="G47" s="16"/>
      <c r="H47" s="94"/>
      <c r="I47" s="95"/>
    </row>
    <row r="48" spans="1:9" s="56" customFormat="1" ht="16.5" customHeight="1" x14ac:dyDescent="0.6">
      <c r="A48" s="96"/>
      <c r="B48" s="92"/>
      <c r="C48" s="16"/>
      <c r="D48" s="93"/>
      <c r="E48" s="93"/>
      <c r="F48" s="16"/>
      <c r="G48" s="16"/>
      <c r="H48" s="94"/>
      <c r="I48" s="95"/>
    </row>
    <row r="49" spans="1:9" s="56" customFormat="1" ht="16.5" customHeight="1" x14ac:dyDescent="0.6">
      <c r="A49" s="96"/>
      <c r="B49" s="92"/>
      <c r="C49" s="16"/>
      <c r="D49" s="93"/>
      <c r="E49" s="93"/>
      <c r="F49" s="16"/>
      <c r="G49" s="16"/>
      <c r="H49" s="94"/>
      <c r="I49" s="95"/>
    </row>
    <row r="50" spans="1:9" s="56" customFormat="1" ht="16.5" customHeight="1" x14ac:dyDescent="0.6">
      <c r="A50" s="96"/>
      <c r="B50" s="92"/>
      <c r="C50" s="16"/>
      <c r="D50" s="93"/>
      <c r="E50" s="93"/>
      <c r="F50" s="16"/>
      <c r="G50" s="16"/>
      <c r="H50" s="94"/>
      <c r="I50" s="95"/>
    </row>
    <row r="51" spans="1:9" s="56" customFormat="1" ht="16.5" customHeight="1" x14ac:dyDescent="0.6">
      <c r="A51" s="96"/>
      <c r="B51" s="92"/>
      <c r="C51" s="16"/>
      <c r="D51" s="93"/>
      <c r="E51" s="93"/>
      <c r="F51" s="16"/>
      <c r="G51" s="16"/>
      <c r="H51" s="94"/>
      <c r="I51" s="95"/>
    </row>
    <row r="52" spans="1:9" s="56" customFormat="1" ht="16.5" customHeight="1" x14ac:dyDescent="0.6">
      <c r="A52" s="96"/>
      <c r="B52" s="92"/>
      <c r="C52" s="16"/>
      <c r="D52" s="93"/>
      <c r="E52" s="93"/>
      <c r="F52" s="16"/>
      <c r="G52" s="16"/>
      <c r="H52" s="94"/>
      <c r="I52" s="95"/>
    </row>
    <row r="53" spans="1:9" s="56" customFormat="1" ht="16.5" customHeight="1" x14ac:dyDescent="0.6">
      <c r="A53" s="96"/>
      <c r="B53" s="92"/>
      <c r="C53" s="16"/>
      <c r="D53" s="93"/>
      <c r="E53" s="93"/>
      <c r="F53" s="16"/>
      <c r="G53" s="16"/>
      <c r="H53" s="94"/>
      <c r="I53" s="95"/>
    </row>
    <row r="54" spans="1:9" s="56" customFormat="1" ht="16.5" customHeight="1" x14ac:dyDescent="0.6">
      <c r="A54" s="96"/>
      <c r="B54" s="92"/>
      <c r="C54" s="16"/>
      <c r="D54" s="93"/>
      <c r="E54" s="93"/>
      <c r="F54" s="16"/>
      <c r="G54" s="16"/>
      <c r="H54" s="94"/>
      <c r="I54" s="95"/>
    </row>
    <row r="55" spans="1:9" s="56" customFormat="1" ht="16.5" customHeight="1" x14ac:dyDescent="0.6">
      <c r="A55" s="96"/>
      <c r="B55" s="92"/>
      <c r="C55" s="16"/>
      <c r="D55" s="93"/>
      <c r="E55" s="93"/>
      <c r="F55" s="16"/>
      <c r="G55" s="16"/>
      <c r="H55" s="94"/>
      <c r="I55" s="95"/>
    </row>
    <row r="56" spans="1:9" s="56" customFormat="1" ht="16.5" customHeight="1" x14ac:dyDescent="0.6">
      <c r="A56" s="96"/>
      <c r="B56" s="92"/>
      <c r="C56" s="16"/>
      <c r="D56" s="93"/>
      <c r="E56" s="93"/>
      <c r="F56" s="16"/>
      <c r="G56" s="16"/>
      <c r="H56" s="94"/>
      <c r="I56" s="95"/>
    </row>
    <row r="57" spans="1:9" s="56" customFormat="1" ht="16.5" customHeight="1" x14ac:dyDescent="0.6">
      <c r="A57" s="96"/>
      <c r="B57" s="92"/>
      <c r="C57" s="16"/>
      <c r="D57" s="93"/>
      <c r="E57" s="93"/>
      <c r="F57" s="16"/>
      <c r="G57" s="16"/>
      <c r="H57" s="94"/>
      <c r="I57" s="95"/>
    </row>
    <row r="58" spans="1:9" s="56" customFormat="1" ht="16.5" customHeight="1" x14ac:dyDescent="0.6">
      <c r="A58" s="96"/>
      <c r="B58" s="92"/>
      <c r="C58" s="16"/>
      <c r="D58" s="93"/>
      <c r="E58" s="93"/>
      <c r="F58" s="16"/>
      <c r="G58" s="16"/>
      <c r="H58" s="94"/>
      <c r="I58" s="95"/>
    </row>
    <row r="59" spans="1:9" s="56" customFormat="1" ht="16.5" customHeight="1" x14ac:dyDescent="0.6">
      <c r="A59" s="96"/>
      <c r="B59" s="92"/>
      <c r="C59" s="16"/>
      <c r="D59" s="93"/>
      <c r="E59" s="93"/>
      <c r="F59" s="16"/>
      <c r="G59" s="16"/>
      <c r="H59" s="94"/>
      <c r="I59" s="95"/>
    </row>
    <row r="60" spans="1:9" s="56" customFormat="1" ht="16.5" customHeight="1" x14ac:dyDescent="0.6">
      <c r="A60" s="96"/>
      <c r="B60" s="92"/>
      <c r="C60" s="16"/>
      <c r="D60" s="93"/>
      <c r="E60" s="93"/>
      <c r="F60" s="16"/>
      <c r="G60" s="16"/>
      <c r="H60" s="94"/>
      <c r="I60" s="95"/>
    </row>
    <row r="61" spans="1:9" s="56" customFormat="1" ht="16.5" customHeight="1" x14ac:dyDescent="0.6">
      <c r="A61" s="96"/>
      <c r="B61" s="92"/>
      <c r="C61" s="16"/>
      <c r="D61" s="93"/>
      <c r="E61" s="93"/>
      <c r="F61" s="16"/>
      <c r="G61" s="16"/>
      <c r="H61" s="94"/>
      <c r="I61" s="95"/>
    </row>
    <row r="62" spans="1:9" s="56" customFormat="1" ht="16.5" customHeight="1" x14ac:dyDescent="0.6">
      <c r="A62" s="97"/>
      <c r="B62" s="98"/>
      <c r="C62" s="16"/>
      <c r="D62" s="99"/>
      <c r="E62" s="99"/>
      <c r="F62" s="16"/>
      <c r="G62" s="16"/>
      <c r="H62" s="94"/>
      <c r="I62" s="95"/>
    </row>
    <row r="63" spans="1:9" s="56" customFormat="1" ht="16.5" customHeight="1" x14ac:dyDescent="0.6">
      <c r="A63" s="97"/>
      <c r="B63" s="98"/>
      <c r="C63" s="16"/>
      <c r="D63" s="99"/>
      <c r="E63" s="99"/>
      <c r="F63" s="16"/>
      <c r="G63" s="16"/>
      <c r="H63" s="94"/>
      <c r="I63" s="95"/>
    </row>
    <row r="64" spans="1:9" s="56" customFormat="1" ht="16.5" customHeight="1" x14ac:dyDescent="0.6">
      <c r="A64" s="97"/>
      <c r="B64" s="98"/>
      <c r="C64" s="16"/>
      <c r="D64" s="99"/>
      <c r="E64" s="99"/>
      <c r="F64" s="16"/>
      <c r="G64" s="16"/>
      <c r="H64" s="94"/>
      <c r="I64" s="95"/>
    </row>
    <row r="65" spans="1:9" s="56" customFormat="1" ht="16.5" customHeight="1" x14ac:dyDescent="0.6">
      <c r="A65" s="97"/>
      <c r="B65" s="98"/>
      <c r="C65" s="16"/>
      <c r="D65" s="99"/>
      <c r="E65" s="99"/>
      <c r="F65" s="16"/>
      <c r="G65" s="16"/>
      <c r="H65" s="94"/>
      <c r="I65" s="95"/>
    </row>
    <row r="66" spans="1:9" s="56" customFormat="1" ht="16.5" customHeight="1" x14ac:dyDescent="0.6">
      <c r="A66" s="97"/>
      <c r="B66" s="98"/>
      <c r="C66" s="16"/>
      <c r="D66" s="99"/>
      <c r="E66" s="99"/>
      <c r="F66" s="16"/>
      <c r="G66" s="16"/>
      <c r="H66" s="94"/>
      <c r="I66" s="95"/>
    </row>
    <row r="67" spans="1:9" s="56" customFormat="1" ht="16.5" customHeight="1" x14ac:dyDescent="0.6">
      <c r="A67" s="97"/>
      <c r="B67" s="98"/>
      <c r="C67" s="16"/>
      <c r="D67" s="99"/>
      <c r="E67" s="99"/>
      <c r="F67" s="16"/>
      <c r="G67" s="16"/>
      <c r="H67" s="94"/>
      <c r="I67" s="95"/>
    </row>
    <row r="68" spans="1:9" s="56" customFormat="1" ht="16.5" customHeight="1" x14ac:dyDescent="0.6">
      <c r="A68" s="97"/>
      <c r="B68" s="98"/>
      <c r="C68" s="16"/>
      <c r="D68" s="99"/>
      <c r="E68" s="99"/>
      <c r="F68" s="16"/>
      <c r="G68" s="16"/>
      <c r="H68" s="94"/>
      <c r="I68" s="95"/>
    </row>
    <row r="69" spans="1:9" s="56" customFormat="1" ht="16.5" customHeight="1" x14ac:dyDescent="0.6">
      <c r="A69" s="97"/>
      <c r="B69" s="98"/>
      <c r="C69" s="16"/>
      <c r="D69" s="99"/>
      <c r="E69" s="99"/>
      <c r="F69" s="16"/>
      <c r="G69" s="16"/>
      <c r="H69" s="94"/>
      <c r="I69" s="95"/>
    </row>
    <row r="70" spans="1:9" s="56" customFormat="1" ht="16.5" customHeight="1" x14ac:dyDescent="0.6">
      <c r="A70" s="97"/>
      <c r="B70" s="98"/>
      <c r="C70" s="16"/>
      <c r="D70" s="99"/>
      <c r="E70" s="99"/>
      <c r="F70" s="16"/>
      <c r="G70" s="16"/>
      <c r="H70" s="94"/>
      <c r="I70" s="95"/>
    </row>
    <row r="71" spans="1:9" s="56" customFormat="1" ht="16.5" customHeight="1" x14ac:dyDescent="0.6">
      <c r="A71" s="97"/>
      <c r="B71" s="98"/>
      <c r="C71" s="16"/>
      <c r="D71" s="99"/>
      <c r="E71" s="99"/>
      <c r="F71" s="16"/>
      <c r="G71" s="16"/>
      <c r="H71" s="94"/>
      <c r="I71" s="95"/>
    </row>
    <row r="72" spans="1:9" s="56" customFormat="1" ht="16.5" customHeight="1" x14ac:dyDescent="0.6">
      <c r="A72" s="97"/>
      <c r="B72" s="98"/>
      <c r="C72" s="16"/>
      <c r="D72" s="99"/>
      <c r="E72" s="99"/>
      <c r="F72" s="16"/>
      <c r="G72" s="16"/>
      <c r="H72" s="94"/>
      <c r="I72" s="95"/>
    </row>
    <row r="73" spans="1:9" s="56" customFormat="1" ht="16.5" customHeight="1" x14ac:dyDescent="0.6">
      <c r="A73" s="100"/>
      <c r="B73" s="98"/>
      <c r="C73" s="16"/>
      <c r="D73" s="99"/>
      <c r="E73" s="99"/>
      <c r="F73" s="16"/>
      <c r="G73" s="16"/>
      <c r="H73" s="94"/>
      <c r="I73" s="95"/>
    </row>
    <row r="74" spans="1:9" s="56" customFormat="1" ht="16.5" customHeight="1" x14ac:dyDescent="0.6">
      <c r="A74" s="101"/>
      <c r="B74" s="98"/>
      <c r="C74" s="16"/>
      <c r="D74" s="99"/>
      <c r="E74" s="99"/>
      <c r="F74" s="16"/>
      <c r="G74" s="16"/>
      <c r="H74" s="94"/>
      <c r="I74" s="95"/>
    </row>
    <row r="75" spans="1:9" s="56" customFormat="1" ht="16.5" customHeight="1" x14ac:dyDescent="0.6">
      <c r="A75" s="101"/>
      <c r="B75" s="98"/>
      <c r="C75" s="16"/>
      <c r="D75" s="99"/>
      <c r="E75" s="99"/>
      <c r="F75" s="16"/>
      <c r="G75" s="16"/>
      <c r="H75" s="94"/>
      <c r="I75" s="95"/>
    </row>
    <row r="76" spans="1:9" s="56" customFormat="1" ht="16.5" customHeight="1" x14ac:dyDescent="0.6">
      <c r="A76" s="101"/>
      <c r="B76" s="98"/>
      <c r="C76" s="16"/>
      <c r="D76" s="99"/>
      <c r="E76" s="99"/>
      <c r="F76" s="16"/>
      <c r="G76" s="16"/>
      <c r="H76" s="94"/>
      <c r="I76" s="95"/>
    </row>
    <row r="77" spans="1:9" s="56" customFormat="1" ht="16.5" customHeight="1" x14ac:dyDescent="0.6">
      <c r="A77" s="101"/>
      <c r="B77" s="98"/>
      <c r="C77" s="16"/>
      <c r="D77" s="99"/>
      <c r="E77" s="99"/>
      <c r="F77" s="16"/>
      <c r="G77" s="16"/>
      <c r="H77" s="94"/>
      <c r="I77" s="95"/>
    </row>
    <row r="78" spans="1:9" s="56" customFormat="1" ht="16.5" customHeight="1" x14ac:dyDescent="0.6">
      <c r="A78" s="101"/>
      <c r="B78" s="98"/>
      <c r="C78" s="16"/>
      <c r="D78" s="99"/>
      <c r="E78" s="99"/>
      <c r="F78" s="16"/>
      <c r="G78" s="16"/>
      <c r="H78" s="94"/>
      <c r="I78" s="95"/>
    </row>
    <row r="79" spans="1:9" s="56" customFormat="1" ht="16.5" customHeight="1" x14ac:dyDescent="0.6">
      <c r="A79" s="101"/>
      <c r="B79" s="98"/>
      <c r="C79" s="16"/>
      <c r="D79" s="99"/>
      <c r="E79" s="99"/>
      <c r="F79" s="16"/>
      <c r="G79" s="16"/>
      <c r="H79" s="94"/>
      <c r="I79" s="95"/>
    </row>
    <row r="80" spans="1:9" s="56" customFormat="1" ht="16.5" customHeight="1" x14ac:dyDescent="0.6">
      <c r="A80" s="101"/>
      <c r="B80" s="98"/>
      <c r="C80" s="16"/>
      <c r="D80" s="99"/>
      <c r="E80" s="99"/>
      <c r="F80" s="16"/>
      <c r="G80" s="16"/>
      <c r="H80" s="94"/>
      <c r="I80" s="95"/>
    </row>
    <row r="81" spans="1:9" s="56" customFormat="1" ht="16.5" customHeight="1" x14ac:dyDescent="0.6">
      <c r="A81" s="101"/>
      <c r="B81" s="98"/>
      <c r="C81" s="16"/>
      <c r="D81" s="99"/>
      <c r="E81" s="99"/>
      <c r="F81" s="16"/>
      <c r="G81" s="16"/>
      <c r="H81" s="94"/>
      <c r="I81" s="95"/>
    </row>
    <row r="82" spans="1:9" s="56" customFormat="1" ht="16.5" customHeight="1" x14ac:dyDescent="0.6">
      <c r="A82" s="101"/>
      <c r="B82" s="98"/>
      <c r="C82" s="16"/>
      <c r="D82" s="99"/>
      <c r="E82" s="99"/>
      <c r="F82" s="16"/>
      <c r="G82" s="16"/>
      <c r="H82" s="94"/>
      <c r="I82" s="95"/>
    </row>
    <row r="83" spans="1:9" s="56" customFormat="1" ht="16.5" customHeight="1" x14ac:dyDescent="0.6">
      <c r="A83" s="101"/>
      <c r="B83" s="98"/>
      <c r="C83" s="16"/>
      <c r="D83" s="99"/>
      <c r="E83" s="99"/>
      <c r="F83" s="16"/>
      <c r="G83" s="16"/>
      <c r="H83" s="94"/>
      <c r="I83" s="95"/>
    </row>
    <row r="84" spans="1:9" s="56" customFormat="1" ht="16.5" customHeight="1" x14ac:dyDescent="0.6">
      <c r="A84" s="101"/>
      <c r="B84" s="98"/>
      <c r="C84" s="16"/>
      <c r="D84" s="99"/>
      <c r="E84" s="99"/>
      <c r="F84" s="16"/>
      <c r="G84" s="16"/>
      <c r="H84" s="94"/>
      <c r="I84" s="95"/>
    </row>
    <row r="85" spans="1:9" s="56" customFormat="1" ht="16.5" customHeight="1" x14ac:dyDescent="0.6">
      <c r="A85" s="101"/>
      <c r="B85" s="98"/>
      <c r="C85" s="16"/>
      <c r="D85" s="99"/>
      <c r="E85" s="99"/>
      <c r="F85" s="16"/>
      <c r="G85" s="16"/>
      <c r="H85" s="94"/>
      <c r="I85" s="95"/>
    </row>
    <row r="86" spans="1:9" s="56" customFormat="1" ht="16.5" customHeight="1" x14ac:dyDescent="0.6">
      <c r="A86" s="101"/>
      <c r="B86" s="98"/>
      <c r="C86" s="16"/>
      <c r="D86" s="99"/>
      <c r="E86" s="99"/>
      <c r="F86" s="16"/>
      <c r="G86" s="16"/>
      <c r="H86" s="94"/>
      <c r="I86" s="95"/>
    </row>
    <row r="87" spans="1:9" s="56" customFormat="1" ht="16.5" customHeight="1" x14ac:dyDescent="0.6">
      <c r="A87" s="101"/>
      <c r="B87" s="98"/>
      <c r="C87" s="16"/>
      <c r="D87" s="99"/>
      <c r="E87" s="99"/>
      <c r="F87" s="16"/>
      <c r="G87" s="16"/>
      <c r="H87" s="94"/>
      <c r="I87" s="95"/>
    </row>
    <row r="88" spans="1:9" s="56" customFormat="1" ht="16.5" customHeight="1" x14ac:dyDescent="0.6">
      <c r="A88" s="101"/>
      <c r="B88" s="98"/>
      <c r="C88" s="16"/>
      <c r="D88" s="99"/>
      <c r="E88" s="99"/>
      <c r="F88" s="16"/>
      <c r="G88" s="16"/>
      <c r="H88" s="94"/>
      <c r="I88" s="95"/>
    </row>
    <row r="89" spans="1:9" s="56" customFormat="1" ht="16.5" customHeight="1" x14ac:dyDescent="0.6">
      <c r="A89" s="101"/>
      <c r="B89" s="98"/>
      <c r="C89" s="16"/>
      <c r="D89" s="99"/>
      <c r="E89" s="99"/>
      <c r="F89" s="16"/>
      <c r="G89" s="16"/>
      <c r="H89" s="94"/>
      <c r="I89" s="95"/>
    </row>
    <row r="90" spans="1:9" s="56" customFormat="1" ht="16.5" customHeight="1" x14ac:dyDescent="0.6">
      <c r="A90" s="101"/>
      <c r="B90" s="98"/>
      <c r="C90" s="16"/>
      <c r="D90" s="99"/>
      <c r="E90" s="99"/>
      <c r="F90" s="16"/>
      <c r="G90" s="16"/>
      <c r="H90" s="94"/>
      <c r="I90" s="95"/>
    </row>
    <row r="91" spans="1:9" s="56" customFormat="1" ht="16.5" customHeight="1" x14ac:dyDescent="0.6">
      <c r="A91" s="101"/>
      <c r="B91" s="98"/>
      <c r="C91" s="16"/>
      <c r="D91" s="99"/>
      <c r="E91" s="99"/>
      <c r="F91" s="16"/>
      <c r="G91" s="16"/>
      <c r="H91" s="94"/>
      <c r="I91" s="95"/>
    </row>
    <row r="92" spans="1:9" s="56" customFormat="1" ht="16.5" customHeight="1" x14ac:dyDescent="0.6">
      <c r="A92" s="101"/>
      <c r="B92" s="98"/>
      <c r="C92" s="16"/>
      <c r="D92" s="99"/>
      <c r="E92" s="99"/>
      <c r="F92" s="16"/>
      <c r="G92" s="16"/>
      <c r="H92" s="94"/>
      <c r="I92" s="95"/>
    </row>
    <row r="93" spans="1:9" s="56" customFormat="1" ht="16.5" customHeight="1" x14ac:dyDescent="0.6">
      <c r="A93" s="101"/>
      <c r="B93" s="98"/>
      <c r="C93" s="16"/>
      <c r="D93" s="99"/>
      <c r="E93" s="99"/>
      <c r="F93" s="16"/>
      <c r="G93" s="16"/>
      <c r="H93" s="94"/>
      <c r="I93" s="95"/>
    </row>
    <row r="94" spans="1:9" s="56" customFormat="1" ht="16.5" customHeight="1" x14ac:dyDescent="0.6">
      <c r="A94" s="101"/>
      <c r="B94" s="98"/>
      <c r="C94" s="16"/>
      <c r="D94" s="99"/>
      <c r="E94" s="99"/>
      <c r="F94" s="16"/>
      <c r="G94" s="16"/>
      <c r="H94" s="94"/>
      <c r="I94" s="95"/>
    </row>
    <row r="95" spans="1:9" s="56" customFormat="1" ht="16.5" customHeight="1" x14ac:dyDescent="0.6">
      <c r="A95" s="101"/>
      <c r="B95" s="98"/>
      <c r="C95" s="16"/>
      <c r="D95" s="99"/>
      <c r="E95" s="99"/>
      <c r="F95" s="16"/>
      <c r="G95" s="16"/>
      <c r="H95" s="94"/>
      <c r="I95" s="95"/>
    </row>
    <row r="96" spans="1:9" s="56" customFormat="1" ht="16.5" customHeight="1" x14ac:dyDescent="0.6">
      <c r="A96" s="101"/>
      <c r="B96" s="98"/>
      <c r="C96" s="16"/>
      <c r="D96" s="99"/>
      <c r="E96" s="99"/>
      <c r="F96" s="16"/>
      <c r="G96" s="16"/>
      <c r="H96" s="94"/>
      <c r="I96" s="95"/>
    </row>
    <row r="97" spans="1:9" s="56" customFormat="1" ht="16.5" customHeight="1" x14ac:dyDescent="0.6">
      <c r="A97" s="101"/>
      <c r="B97" s="98"/>
      <c r="C97" s="16"/>
      <c r="D97" s="99"/>
      <c r="E97" s="99"/>
      <c r="F97" s="16"/>
      <c r="G97" s="16"/>
      <c r="H97" s="94"/>
      <c r="I97" s="95"/>
    </row>
    <row r="98" spans="1:9" s="56" customFormat="1" ht="16.5" customHeight="1" x14ac:dyDescent="0.6">
      <c r="A98" s="101"/>
      <c r="B98" s="98"/>
      <c r="C98" s="16"/>
      <c r="D98" s="99"/>
      <c r="E98" s="99"/>
      <c r="F98" s="16"/>
      <c r="G98" s="16"/>
      <c r="H98" s="94"/>
      <c r="I98" s="95"/>
    </row>
    <row r="99" spans="1:9" s="56" customFormat="1" ht="16.5" customHeight="1" x14ac:dyDescent="0.6">
      <c r="A99" s="101"/>
      <c r="B99" s="98"/>
      <c r="C99" s="16"/>
      <c r="D99" s="99"/>
      <c r="E99" s="99"/>
      <c r="F99" s="16"/>
      <c r="G99" s="16"/>
      <c r="H99" s="94"/>
      <c r="I99" s="95"/>
    </row>
    <row r="100" spans="1:9" s="56" customFormat="1" ht="16.5" customHeight="1" x14ac:dyDescent="0.6">
      <c r="A100" s="101"/>
      <c r="B100" s="98"/>
      <c r="C100" s="16"/>
      <c r="D100" s="99"/>
      <c r="E100" s="99"/>
      <c r="F100" s="16"/>
      <c r="G100" s="16"/>
      <c r="H100" s="94"/>
      <c r="I100" s="95"/>
    </row>
    <row r="101" spans="1:9" s="56" customFormat="1" ht="16.5" customHeight="1" x14ac:dyDescent="0.6">
      <c r="A101" s="101"/>
      <c r="B101" s="98"/>
      <c r="C101" s="16"/>
      <c r="D101" s="99"/>
      <c r="E101" s="99"/>
      <c r="F101" s="16"/>
      <c r="G101" s="16"/>
      <c r="H101" s="94"/>
      <c r="I101" s="95"/>
    </row>
    <row r="102" spans="1:9" s="56" customFormat="1" ht="16.5" customHeight="1" x14ac:dyDescent="0.6">
      <c r="A102" s="101"/>
      <c r="B102" s="98"/>
      <c r="C102" s="16"/>
      <c r="D102" s="99"/>
      <c r="E102" s="99"/>
      <c r="F102" s="16"/>
      <c r="G102" s="16"/>
      <c r="H102" s="94"/>
      <c r="I102" s="95"/>
    </row>
    <row r="103" spans="1:9" s="56" customFormat="1" ht="16.5" customHeight="1" x14ac:dyDescent="0.6">
      <c r="A103" s="101"/>
      <c r="B103" s="98"/>
      <c r="C103" s="16"/>
      <c r="D103" s="99"/>
      <c r="E103" s="99"/>
      <c r="F103" s="16"/>
      <c r="G103" s="16"/>
      <c r="H103" s="94"/>
      <c r="I103" s="95"/>
    </row>
    <row r="104" spans="1:9" s="56" customFormat="1" ht="16.5" customHeight="1" x14ac:dyDescent="0.6">
      <c r="A104" s="101"/>
      <c r="B104" s="98"/>
      <c r="C104" s="16"/>
      <c r="D104" s="99"/>
      <c r="E104" s="99"/>
      <c r="F104" s="16"/>
      <c r="G104" s="16"/>
      <c r="H104" s="94"/>
      <c r="I104" s="95"/>
    </row>
    <row r="105" spans="1:9" s="56" customFormat="1" ht="16.5" customHeight="1" x14ac:dyDescent="0.6">
      <c r="A105" s="101"/>
      <c r="B105" s="98"/>
      <c r="C105" s="16"/>
      <c r="D105" s="99"/>
      <c r="E105" s="99"/>
      <c r="F105" s="16"/>
      <c r="G105" s="16"/>
      <c r="H105" s="94"/>
      <c r="I105" s="95"/>
    </row>
    <row r="106" spans="1:9" s="56" customFormat="1" ht="16.5" customHeight="1" x14ac:dyDescent="0.6">
      <c r="A106" s="101"/>
      <c r="B106" s="98"/>
      <c r="C106" s="16"/>
      <c r="D106" s="99"/>
      <c r="E106" s="99"/>
      <c r="F106" s="16"/>
      <c r="G106" s="16"/>
      <c r="H106" s="94"/>
      <c r="I106" s="95"/>
    </row>
    <row r="107" spans="1:9" s="56" customFormat="1" ht="16.5" customHeight="1" x14ac:dyDescent="0.6">
      <c r="A107" s="101"/>
      <c r="B107" s="98"/>
      <c r="C107" s="16"/>
      <c r="D107" s="99"/>
      <c r="E107" s="99"/>
      <c r="F107" s="16"/>
      <c r="G107" s="16"/>
      <c r="H107" s="94"/>
      <c r="I107" s="95"/>
    </row>
    <row r="108" spans="1:9" s="56" customFormat="1" ht="16.5" customHeight="1" x14ac:dyDescent="0.6">
      <c r="A108" s="101"/>
      <c r="B108" s="98"/>
      <c r="C108" s="16"/>
      <c r="D108" s="99"/>
      <c r="E108" s="99"/>
      <c r="F108" s="16"/>
      <c r="G108" s="16"/>
      <c r="H108" s="94"/>
      <c r="I108" s="95"/>
    </row>
    <row r="109" spans="1:9" s="56" customFormat="1" ht="16.5" customHeight="1" x14ac:dyDescent="0.6">
      <c r="A109" s="101"/>
      <c r="B109" s="16"/>
      <c r="C109" s="16"/>
      <c r="D109" s="16"/>
      <c r="E109" s="16"/>
      <c r="F109" s="16"/>
      <c r="G109" s="16"/>
      <c r="H109" s="94"/>
      <c r="I109" s="95"/>
    </row>
    <row r="110" spans="1:9" s="56" customFormat="1" ht="16.5" customHeight="1" x14ac:dyDescent="0.6">
      <c r="A110" s="101"/>
      <c r="B110" s="16"/>
      <c r="C110" s="16"/>
      <c r="D110" s="16"/>
      <c r="E110" s="16"/>
      <c r="F110" s="16"/>
      <c r="G110" s="16"/>
      <c r="H110" s="94"/>
      <c r="I110" s="95"/>
    </row>
    <row r="111" spans="1:9" s="56" customFormat="1" ht="16.5" customHeight="1" x14ac:dyDescent="0.6">
      <c r="A111" s="101"/>
      <c r="B111" s="16"/>
      <c r="C111" s="16"/>
      <c r="D111" s="16"/>
      <c r="E111" s="16"/>
      <c r="F111" s="16"/>
      <c r="G111" s="16"/>
      <c r="H111" s="94"/>
      <c r="I111" s="95"/>
    </row>
    <row r="112" spans="1:9" s="56" customFormat="1" ht="16.5" customHeight="1" x14ac:dyDescent="0.4">
      <c r="A112" s="101"/>
      <c r="B112" s="2"/>
      <c r="C112" s="2"/>
      <c r="D112" s="2"/>
      <c r="E112" s="2"/>
      <c r="F112" s="2"/>
      <c r="G112" s="2"/>
      <c r="I112" s="73"/>
    </row>
    <row r="113" spans="1:9" s="56" customFormat="1" ht="16.5" customHeight="1" x14ac:dyDescent="0.4">
      <c r="A113" s="101"/>
      <c r="B113" s="2"/>
      <c r="C113" s="2"/>
      <c r="D113" s="2"/>
      <c r="E113" s="2"/>
      <c r="F113" s="2"/>
      <c r="G113" s="2"/>
      <c r="I113" s="73"/>
    </row>
    <row r="114" spans="1:9" s="56" customFormat="1" ht="16.5" customHeight="1" x14ac:dyDescent="0.4">
      <c r="A114" s="101"/>
      <c r="B114" s="2"/>
      <c r="C114" s="2"/>
      <c r="D114" s="2"/>
      <c r="E114" s="2"/>
      <c r="F114" s="2"/>
      <c r="G114" s="2"/>
      <c r="I114" s="73"/>
    </row>
    <row r="115" spans="1:9" s="56" customFormat="1" ht="16.5" customHeight="1" x14ac:dyDescent="0.4">
      <c r="A115" s="101"/>
      <c r="B115" s="2"/>
      <c r="C115" s="2"/>
      <c r="D115" s="2"/>
      <c r="E115" s="2"/>
      <c r="F115" s="2"/>
      <c r="G115" s="2"/>
      <c r="I115" s="73"/>
    </row>
    <row r="116" spans="1:9" s="56" customFormat="1" ht="16.5" customHeight="1" x14ac:dyDescent="0.4">
      <c r="A116" s="101"/>
      <c r="B116" s="2"/>
      <c r="C116" s="2"/>
      <c r="D116" s="2"/>
      <c r="E116" s="2"/>
      <c r="F116" s="2"/>
      <c r="G116" s="2"/>
      <c r="I116" s="73"/>
    </row>
    <row r="117" spans="1:9" s="56" customFormat="1" ht="16.5" customHeight="1" x14ac:dyDescent="0.4">
      <c r="A117" s="101"/>
      <c r="B117" s="2"/>
      <c r="C117" s="2"/>
      <c r="D117" s="2"/>
      <c r="E117" s="2"/>
      <c r="F117" s="2"/>
      <c r="G117" s="2"/>
      <c r="I117" s="73"/>
    </row>
    <row r="118" spans="1:9" s="56" customFormat="1" ht="16.5" customHeight="1" x14ac:dyDescent="0.4">
      <c r="A118" s="101"/>
      <c r="B118" s="2"/>
      <c r="C118" s="2"/>
      <c r="D118" s="2"/>
      <c r="E118" s="2"/>
      <c r="F118" s="2"/>
      <c r="G118" s="2"/>
      <c r="I118" s="73"/>
    </row>
    <row r="119" spans="1:9" s="56" customFormat="1" ht="16.5" customHeight="1" x14ac:dyDescent="0.4">
      <c r="A119" s="101"/>
      <c r="B119" s="2"/>
      <c r="C119" s="2"/>
      <c r="D119" s="2"/>
      <c r="E119" s="2"/>
      <c r="F119" s="2"/>
      <c r="G119" s="2"/>
      <c r="I119" s="73"/>
    </row>
    <row r="120" spans="1:9" s="56" customFormat="1" ht="16.5" customHeight="1" x14ac:dyDescent="0.4">
      <c r="A120" s="101"/>
      <c r="B120" s="2"/>
      <c r="C120" s="2"/>
      <c r="D120" s="2"/>
      <c r="E120" s="2"/>
      <c r="F120" s="2"/>
      <c r="G120" s="2"/>
      <c r="I120" s="73"/>
    </row>
    <row r="121" spans="1:9" s="56" customFormat="1" ht="16.5" customHeight="1" x14ac:dyDescent="0.4">
      <c r="A121" s="101"/>
      <c r="B121" s="2"/>
      <c r="C121" s="2"/>
      <c r="D121" s="2"/>
      <c r="E121" s="2"/>
      <c r="F121" s="2"/>
      <c r="G121" s="2"/>
      <c r="I121" s="73"/>
    </row>
    <row r="122" spans="1:9" s="56" customFormat="1" ht="16.5" customHeight="1" x14ac:dyDescent="0.4">
      <c r="A122" s="101"/>
      <c r="B122" s="2"/>
      <c r="C122" s="2"/>
      <c r="D122" s="2"/>
      <c r="E122" s="2"/>
      <c r="F122" s="2"/>
      <c r="G122" s="2"/>
      <c r="I122" s="73"/>
    </row>
    <row r="123" spans="1:9" s="56" customFormat="1" ht="16.5" customHeight="1" x14ac:dyDescent="0.4">
      <c r="A123" s="101"/>
      <c r="B123" s="2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1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1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1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1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1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1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1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1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1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1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1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1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1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1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1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1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1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1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1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1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1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1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1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1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1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1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1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1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1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1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1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1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1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1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1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1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1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1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1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1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1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1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1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1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1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1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1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1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1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1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1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1"/>
      <c r="B175" s="2"/>
      <c r="C175" s="2"/>
      <c r="D175" s="2"/>
      <c r="E175" s="2"/>
      <c r="F175" s="2"/>
      <c r="G175" s="2"/>
      <c r="I175" s="73"/>
    </row>
    <row r="176" spans="1:9" s="56" customFormat="1" ht="16.149999999999999" x14ac:dyDescent="0.55000000000000004">
      <c r="A176" s="1"/>
      <c r="B176" s="2"/>
      <c r="C176" s="2"/>
      <c r="D176" s="2"/>
      <c r="E176" s="2"/>
      <c r="F176" s="2"/>
      <c r="G176" s="2"/>
      <c r="I176" s="79"/>
    </row>
  </sheetData>
  <mergeCells count="1">
    <mergeCell ref="A3:A2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K176"/>
  <sheetViews>
    <sheetView view="pageBreakPreview" zoomScale="120" zoomScaleNormal="100" zoomScaleSheetLayoutView="120" zoomScalePageLayoutView="69" workbookViewId="0">
      <selection activeCell="F17" sqref="F17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80" customFormat="1" ht="47.65" thickBot="1" x14ac:dyDescent="0.65">
      <c r="A2" s="4" t="s">
        <v>23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I2" s="81"/>
      <c r="J2" s="35"/>
    </row>
    <row r="3" spans="1:11" ht="15" customHeight="1" x14ac:dyDescent="0.55000000000000004">
      <c r="A3" s="248" t="s">
        <v>96</v>
      </c>
      <c r="B3" s="82"/>
      <c r="C3" s="7" t="s">
        <v>41</v>
      </c>
      <c r="D3" s="8"/>
      <c r="E3" s="8"/>
      <c r="F3" s="9"/>
      <c r="G3" s="10">
        <f>SUBTOTAL(109,G4:G11)</f>
        <v>0</v>
      </c>
      <c r="H3" s="3"/>
      <c r="I3" s="3"/>
      <c r="K3" s="58"/>
    </row>
    <row r="4" spans="1:11" x14ac:dyDescent="0.55000000000000004">
      <c r="A4" s="249"/>
      <c r="B4" s="232"/>
      <c r="C4" s="11" t="s">
        <v>14</v>
      </c>
      <c r="D4" s="12" t="s">
        <v>42</v>
      </c>
      <c r="E4" s="13">
        <v>1</v>
      </c>
      <c r="F4" s="17"/>
      <c r="G4" s="15">
        <f>F4*E4</f>
        <v>0</v>
      </c>
      <c r="H4" s="3"/>
      <c r="I4" s="3"/>
    </row>
    <row r="5" spans="1:11" x14ac:dyDescent="0.55000000000000004">
      <c r="A5" s="249"/>
      <c r="B5" s="232"/>
      <c r="C5" s="11" t="s">
        <v>134</v>
      </c>
      <c r="D5" s="12" t="s">
        <v>42</v>
      </c>
      <c r="E5" s="13">
        <v>121</v>
      </c>
      <c r="F5" s="17"/>
      <c r="G5" s="15">
        <f>F5*E5</f>
        <v>0</v>
      </c>
      <c r="H5" s="3"/>
      <c r="I5" s="3"/>
    </row>
    <row r="6" spans="1:11" s="65" customFormat="1" ht="15" customHeight="1" x14ac:dyDescent="0.55000000000000004">
      <c r="A6" s="249"/>
      <c r="B6" s="232"/>
      <c r="C6" s="11" t="s">
        <v>15</v>
      </c>
      <c r="D6" s="18" t="s">
        <v>42</v>
      </c>
      <c r="E6" s="13">
        <v>64</v>
      </c>
      <c r="F6" s="17"/>
      <c r="G6" s="15">
        <f>F6*E6</f>
        <v>0</v>
      </c>
      <c r="H6" s="83"/>
      <c r="I6" s="83"/>
      <c r="K6" s="66"/>
    </row>
    <row r="7" spans="1:11" s="65" customFormat="1" ht="15" customHeight="1" x14ac:dyDescent="0.55000000000000004">
      <c r="A7" s="249"/>
      <c r="B7" s="165"/>
      <c r="C7" s="11" t="s">
        <v>8</v>
      </c>
      <c r="D7" s="18" t="s">
        <v>66</v>
      </c>
      <c r="E7" s="13">
        <v>0.5</v>
      </c>
      <c r="F7" s="17">
        <f>1/100*SUM(G4:G6)</f>
        <v>0</v>
      </c>
      <c r="G7" s="15">
        <f>F7*E7</f>
        <v>0</v>
      </c>
      <c r="H7" s="83"/>
      <c r="I7" s="83"/>
      <c r="K7" s="66"/>
    </row>
    <row r="8" spans="1:11" s="65" customFormat="1" ht="15" customHeight="1" x14ac:dyDescent="0.55000000000000004">
      <c r="A8" s="249"/>
      <c r="B8" s="84"/>
      <c r="C8" s="39" t="s">
        <v>64</v>
      </c>
      <c r="D8" s="40"/>
      <c r="E8" s="41"/>
      <c r="F8" s="42"/>
      <c r="G8" s="43"/>
      <c r="H8" s="83"/>
      <c r="I8" s="83"/>
      <c r="K8" s="66"/>
    </row>
    <row r="9" spans="1:11" s="65" customFormat="1" ht="15" customHeight="1" x14ac:dyDescent="0.55000000000000004">
      <c r="A9" s="249"/>
      <c r="B9" s="85"/>
      <c r="C9" s="19" t="s">
        <v>65</v>
      </c>
      <c r="D9" s="18" t="s">
        <v>66</v>
      </c>
      <c r="E9" s="13">
        <v>5</v>
      </c>
      <c r="F9" s="17">
        <f>1/100*(G14+G15+G17)</f>
        <v>0</v>
      </c>
      <c r="G9" s="15">
        <f>E9*F9</f>
        <v>0</v>
      </c>
      <c r="H9" s="83"/>
      <c r="I9" s="83"/>
      <c r="K9" s="66"/>
    </row>
    <row r="10" spans="1:11" s="65" customFormat="1" ht="15" customHeight="1" x14ac:dyDescent="0.55000000000000004">
      <c r="A10" s="249"/>
      <c r="B10" s="85"/>
      <c r="C10" s="19" t="s">
        <v>67</v>
      </c>
      <c r="D10" s="18" t="s">
        <v>66</v>
      </c>
      <c r="E10" s="13">
        <v>3</v>
      </c>
      <c r="F10" s="17">
        <f>1/100*(G14+G15+G17)</f>
        <v>0</v>
      </c>
      <c r="G10" s="15">
        <f>E10*F10</f>
        <v>0</v>
      </c>
      <c r="H10" s="83"/>
      <c r="I10" s="83"/>
      <c r="K10" s="66"/>
    </row>
    <row r="11" spans="1:11" s="65" customFormat="1" ht="15" customHeight="1" thickBot="1" x14ac:dyDescent="0.6">
      <c r="A11" s="249"/>
      <c r="B11" s="84"/>
      <c r="C11" s="39" t="s">
        <v>68</v>
      </c>
      <c r="D11" s="40" t="s">
        <v>66</v>
      </c>
      <c r="E11" s="86">
        <v>0</v>
      </c>
      <c r="F11" s="42">
        <f>1/100*(G14+G15+G17)</f>
        <v>0</v>
      </c>
      <c r="G11" s="43">
        <f>E11*F11</f>
        <v>0</v>
      </c>
      <c r="H11" s="83"/>
      <c r="I11" s="83"/>
      <c r="K11" s="66"/>
    </row>
    <row r="12" spans="1:11" s="65" customFormat="1" ht="15" customHeight="1" x14ac:dyDescent="0.55000000000000004">
      <c r="A12" s="249"/>
      <c r="B12" s="82"/>
      <c r="C12" s="7" t="s">
        <v>69</v>
      </c>
      <c r="D12" s="8"/>
      <c r="E12" s="20"/>
      <c r="F12" s="9"/>
      <c r="G12" s="10">
        <f>SUBTOTAL(109,G13:G19)</f>
        <v>0</v>
      </c>
      <c r="H12" s="83"/>
      <c r="I12" s="83"/>
      <c r="K12" s="66"/>
    </row>
    <row r="13" spans="1:11" s="65" customFormat="1" ht="15" customHeight="1" x14ac:dyDescent="0.55000000000000004">
      <c r="A13" s="249"/>
      <c r="B13" s="84"/>
      <c r="C13" s="39" t="s">
        <v>70</v>
      </c>
      <c r="D13" s="44"/>
      <c r="E13" s="45"/>
      <c r="F13" s="46"/>
      <c r="G13" s="47"/>
      <c r="H13" s="83"/>
      <c r="I13" s="83"/>
      <c r="K13" s="66"/>
    </row>
    <row r="14" spans="1:11" ht="15" customHeight="1" x14ac:dyDescent="0.55000000000000004">
      <c r="A14" s="249"/>
      <c r="B14" s="232"/>
      <c r="C14" s="11" t="s">
        <v>97</v>
      </c>
      <c r="D14" s="12" t="s">
        <v>42</v>
      </c>
      <c r="E14" s="13">
        <v>1</v>
      </c>
      <c r="F14" s="17"/>
      <c r="G14" s="15">
        <f>F14*E14</f>
        <v>0</v>
      </c>
      <c r="H14" s="3"/>
      <c r="I14" s="3"/>
      <c r="K14" s="71"/>
    </row>
    <row r="15" spans="1:11" ht="15" customHeight="1" x14ac:dyDescent="0.55000000000000004">
      <c r="A15" s="249"/>
      <c r="B15" s="232"/>
      <c r="C15" s="11" t="s">
        <v>98</v>
      </c>
      <c r="D15" s="12" t="s">
        <v>42</v>
      </c>
      <c r="E15" s="13">
        <v>121</v>
      </c>
      <c r="F15" s="22"/>
      <c r="G15" s="15">
        <f>F15*E15</f>
        <v>0</v>
      </c>
      <c r="H15" s="3"/>
      <c r="I15" s="3"/>
    </row>
    <row r="16" spans="1:11" ht="15.75" customHeight="1" x14ac:dyDescent="0.55000000000000004">
      <c r="A16" s="249"/>
      <c r="B16" s="84"/>
      <c r="C16" s="39" t="s">
        <v>76</v>
      </c>
      <c r="D16" s="40"/>
      <c r="E16" s="41"/>
      <c r="F16" s="48"/>
      <c r="G16" s="43"/>
      <c r="H16" s="3"/>
      <c r="I16" s="3"/>
    </row>
    <row r="17" spans="1:9" ht="15.75" customHeight="1" x14ac:dyDescent="0.55000000000000004">
      <c r="A17" s="249"/>
      <c r="B17" s="165"/>
      <c r="C17" s="19" t="s">
        <v>77</v>
      </c>
      <c r="D17" s="18" t="s">
        <v>78</v>
      </c>
      <c r="E17" s="13">
        <v>30</v>
      </c>
      <c r="F17" s="22"/>
      <c r="G17" s="15">
        <f>F17*E17</f>
        <v>0</v>
      </c>
      <c r="H17" s="3"/>
      <c r="I17" s="3"/>
    </row>
    <row r="18" spans="1:9" ht="15.75" customHeight="1" x14ac:dyDescent="0.55000000000000004">
      <c r="A18" s="249"/>
      <c r="B18" s="84"/>
      <c r="C18" s="39" t="s">
        <v>80</v>
      </c>
      <c r="D18" s="40"/>
      <c r="E18" s="41"/>
      <c r="F18" s="48"/>
      <c r="G18" s="43"/>
      <c r="H18" s="3"/>
      <c r="I18" s="3"/>
    </row>
    <row r="19" spans="1:9" ht="15.75" customHeight="1" thickBot="1" x14ac:dyDescent="0.6">
      <c r="A19" s="249"/>
      <c r="B19" s="24"/>
      <c r="C19" s="25" t="s">
        <v>81</v>
      </c>
      <c r="D19" s="26" t="s">
        <v>66</v>
      </c>
      <c r="E19" s="87">
        <v>0.5</v>
      </c>
      <c r="F19" s="28">
        <f>1/100*SUM(G4:G5)</f>
        <v>0</v>
      </c>
      <c r="G19" s="29">
        <f>E19*F19</f>
        <v>0</v>
      </c>
      <c r="H19" s="3"/>
      <c r="I19" s="3"/>
    </row>
    <row r="20" spans="1:9" ht="27.75" customHeight="1" thickBot="1" x14ac:dyDescent="0.6">
      <c r="A20" s="251"/>
      <c r="B20" s="30"/>
      <c r="C20" s="31" t="s">
        <v>99</v>
      </c>
      <c r="D20" s="32"/>
      <c r="E20" s="32"/>
      <c r="F20" s="33"/>
      <c r="G20" s="34">
        <f>G3+G12</f>
        <v>0</v>
      </c>
      <c r="H20" s="3"/>
      <c r="I20" s="3"/>
    </row>
    <row r="21" spans="1:9" s="56" customFormat="1" ht="16.5" customHeight="1" x14ac:dyDescent="0.6">
      <c r="A21" s="91"/>
      <c r="B21" s="92"/>
      <c r="C21" s="16"/>
      <c r="D21" s="93"/>
      <c r="E21" s="93"/>
      <c r="F21" s="16"/>
      <c r="G21" s="16"/>
      <c r="H21" s="94"/>
      <c r="I21" s="95"/>
    </row>
    <row r="22" spans="1:9" s="56" customFormat="1" ht="16.5" customHeight="1" x14ac:dyDescent="0.6">
      <c r="A22" s="96"/>
      <c r="B22" s="92"/>
      <c r="C22" s="16"/>
      <c r="D22" s="93"/>
      <c r="E22" s="93"/>
      <c r="F22" s="16"/>
      <c r="G22" s="16"/>
      <c r="H22" s="94"/>
      <c r="I22" s="95"/>
    </row>
    <row r="23" spans="1:9" s="56" customFormat="1" ht="16.5" customHeight="1" x14ac:dyDescent="0.6">
      <c r="A23" s="96"/>
      <c r="B23" s="92"/>
      <c r="C23" s="16"/>
      <c r="D23" s="93"/>
      <c r="E23" s="93"/>
      <c r="F23" s="16"/>
      <c r="G23" s="16"/>
      <c r="H23" s="94"/>
      <c r="I23" s="95"/>
    </row>
    <row r="24" spans="1:9" s="56" customFormat="1" ht="16.5" customHeight="1" x14ac:dyDescent="0.6">
      <c r="A24" s="96"/>
      <c r="B24" s="92"/>
      <c r="C24" s="16"/>
      <c r="D24" s="93"/>
      <c r="E24" s="93"/>
      <c r="F24" s="16"/>
      <c r="G24" s="16"/>
      <c r="H24" s="94"/>
      <c r="I24" s="95"/>
    </row>
    <row r="25" spans="1:9" s="56" customFormat="1" ht="16.5" customHeight="1" x14ac:dyDescent="0.6">
      <c r="A25" s="96"/>
      <c r="B25" s="92"/>
      <c r="C25" s="16"/>
      <c r="D25" s="93"/>
      <c r="E25" s="93"/>
      <c r="F25" s="16"/>
      <c r="G25" s="16"/>
      <c r="H25" s="94"/>
      <c r="I25" s="95"/>
    </row>
    <row r="26" spans="1:9" s="56" customFormat="1" ht="16.5" customHeight="1" x14ac:dyDescent="0.6">
      <c r="A26" s="96"/>
      <c r="B26" s="92"/>
      <c r="C26" s="16"/>
      <c r="D26" s="93"/>
      <c r="E26" s="93"/>
      <c r="F26" s="16"/>
      <c r="G26" s="16"/>
      <c r="H26" s="94"/>
      <c r="I26" s="95"/>
    </row>
    <row r="27" spans="1:9" s="56" customFormat="1" ht="16.5" customHeight="1" x14ac:dyDescent="0.6">
      <c r="A27" s="96"/>
      <c r="B27" s="92"/>
      <c r="C27" s="16"/>
      <c r="D27" s="93"/>
      <c r="E27" s="93"/>
      <c r="F27" s="16"/>
      <c r="G27" s="16"/>
      <c r="H27" s="94"/>
      <c r="I27" s="95"/>
    </row>
    <row r="28" spans="1:9" s="56" customFormat="1" ht="16.5" customHeight="1" x14ac:dyDescent="0.6">
      <c r="A28" s="96"/>
      <c r="B28" s="92"/>
      <c r="C28" s="16"/>
      <c r="D28" s="93"/>
      <c r="E28" s="93"/>
      <c r="F28" s="16"/>
      <c r="G28" s="16"/>
      <c r="H28" s="94"/>
      <c r="I28" s="95"/>
    </row>
    <row r="29" spans="1:9" s="56" customFormat="1" ht="16.5" customHeight="1" x14ac:dyDescent="0.6">
      <c r="A29" s="96"/>
      <c r="B29" s="92"/>
      <c r="C29" s="16"/>
      <c r="D29" s="93"/>
      <c r="E29" s="93"/>
      <c r="F29" s="16"/>
      <c r="G29" s="16"/>
      <c r="H29" s="94"/>
      <c r="I29" s="95"/>
    </row>
    <row r="30" spans="1:9" s="56" customFormat="1" ht="16.5" customHeight="1" x14ac:dyDescent="0.6">
      <c r="A30" s="96"/>
      <c r="B30" s="92"/>
      <c r="C30" s="16"/>
      <c r="D30" s="93"/>
      <c r="E30" s="93"/>
      <c r="F30" s="16"/>
      <c r="G30" s="16"/>
      <c r="H30" s="94"/>
      <c r="I30" s="95"/>
    </row>
    <row r="31" spans="1:9" s="56" customFormat="1" ht="16.5" customHeight="1" x14ac:dyDescent="0.6">
      <c r="A31" s="96"/>
      <c r="B31" s="92"/>
      <c r="C31" s="16"/>
      <c r="D31" s="93"/>
      <c r="E31" s="93"/>
      <c r="F31" s="16"/>
      <c r="G31" s="16"/>
      <c r="H31" s="94"/>
      <c r="I31" s="95"/>
    </row>
    <row r="32" spans="1:9" s="56" customFormat="1" ht="16.5" customHeight="1" x14ac:dyDescent="0.6">
      <c r="A32" s="96"/>
      <c r="B32" s="92"/>
      <c r="C32" s="16"/>
      <c r="D32" s="93"/>
      <c r="E32" s="93"/>
      <c r="F32" s="16"/>
      <c r="G32" s="16"/>
      <c r="H32" s="94"/>
      <c r="I32" s="95"/>
    </row>
    <row r="33" spans="1:9" s="56" customFormat="1" ht="16.5" customHeight="1" x14ac:dyDescent="0.6">
      <c r="A33" s="96"/>
      <c r="B33" s="92"/>
      <c r="C33" s="16"/>
      <c r="D33" s="93"/>
      <c r="E33" s="93"/>
      <c r="F33" s="16"/>
      <c r="G33" s="16"/>
      <c r="H33" s="94"/>
      <c r="I33" s="95"/>
    </row>
    <row r="34" spans="1:9" s="56" customFormat="1" ht="16.5" customHeight="1" x14ac:dyDescent="0.6">
      <c r="A34" s="96"/>
      <c r="B34" s="92"/>
      <c r="C34" s="16"/>
      <c r="D34" s="93"/>
      <c r="E34" s="93"/>
      <c r="F34" s="16"/>
      <c r="G34" s="16"/>
      <c r="H34" s="94"/>
      <c r="I34" s="95"/>
    </row>
    <row r="35" spans="1:9" s="56" customFormat="1" ht="16.5" customHeight="1" x14ac:dyDescent="0.6">
      <c r="A35" s="96"/>
      <c r="B35" s="92"/>
      <c r="C35" s="16"/>
      <c r="D35" s="93"/>
      <c r="E35" s="93"/>
      <c r="F35" s="16"/>
      <c r="G35" s="16"/>
      <c r="H35" s="94"/>
      <c r="I35" s="95"/>
    </row>
    <row r="36" spans="1:9" s="56" customFormat="1" ht="16.5" customHeight="1" x14ac:dyDescent="0.6">
      <c r="A36" s="96"/>
      <c r="B36" s="92"/>
      <c r="C36" s="16"/>
      <c r="D36" s="93"/>
      <c r="E36" s="93"/>
      <c r="F36" s="16"/>
      <c r="G36" s="16"/>
      <c r="H36" s="94"/>
      <c r="I36" s="95"/>
    </row>
    <row r="37" spans="1:9" s="56" customFormat="1" ht="16.5" customHeight="1" x14ac:dyDescent="0.6">
      <c r="A37" s="96"/>
      <c r="B37" s="92"/>
      <c r="C37" s="16"/>
      <c r="D37" s="93"/>
      <c r="E37" s="93"/>
      <c r="F37" s="16"/>
      <c r="G37" s="16"/>
      <c r="H37" s="94"/>
      <c r="I37" s="95"/>
    </row>
    <row r="38" spans="1:9" s="56" customFormat="1" ht="16.5" customHeight="1" x14ac:dyDescent="0.6">
      <c r="A38" s="96"/>
      <c r="B38" s="92"/>
      <c r="C38" s="16"/>
      <c r="D38" s="93"/>
      <c r="E38" s="93"/>
      <c r="F38" s="16"/>
      <c r="G38" s="16"/>
      <c r="H38" s="94"/>
      <c r="I38" s="95"/>
    </row>
    <row r="39" spans="1:9" s="56" customFormat="1" ht="16.5" customHeight="1" x14ac:dyDescent="0.6">
      <c r="A39" s="96"/>
      <c r="B39" s="92"/>
      <c r="C39" s="16"/>
      <c r="D39" s="93"/>
      <c r="E39" s="93"/>
      <c r="F39" s="16"/>
      <c r="G39" s="16"/>
      <c r="H39" s="94"/>
      <c r="I39" s="95"/>
    </row>
    <row r="40" spans="1:9" s="56" customFormat="1" ht="16.5" customHeight="1" x14ac:dyDescent="0.6">
      <c r="A40" s="96"/>
      <c r="B40" s="92"/>
      <c r="C40" s="16"/>
      <c r="D40" s="93"/>
      <c r="E40" s="93"/>
      <c r="F40" s="16"/>
      <c r="G40" s="16"/>
      <c r="H40" s="94"/>
      <c r="I40" s="95"/>
    </row>
    <row r="41" spans="1:9" s="56" customFormat="1" ht="16.5" customHeight="1" x14ac:dyDescent="0.6">
      <c r="A41" s="96"/>
      <c r="B41" s="92"/>
      <c r="C41" s="16"/>
      <c r="D41" s="93"/>
      <c r="E41" s="93"/>
      <c r="F41" s="16"/>
      <c r="G41" s="16"/>
      <c r="H41" s="94"/>
      <c r="I41" s="95"/>
    </row>
    <row r="42" spans="1:9" s="56" customFormat="1" ht="16.5" customHeight="1" x14ac:dyDescent="0.6">
      <c r="A42" s="96"/>
      <c r="B42" s="92"/>
      <c r="C42" s="16"/>
      <c r="D42" s="93"/>
      <c r="E42" s="93"/>
      <c r="F42" s="16"/>
      <c r="G42" s="16"/>
      <c r="H42" s="94"/>
      <c r="I42" s="95"/>
    </row>
    <row r="43" spans="1:9" s="56" customFormat="1" ht="16.5" customHeight="1" x14ac:dyDescent="0.6">
      <c r="A43" s="96"/>
      <c r="B43" s="92"/>
      <c r="C43" s="16"/>
      <c r="D43" s="93"/>
      <c r="E43" s="93"/>
      <c r="F43" s="16"/>
      <c r="G43" s="16"/>
      <c r="H43" s="94"/>
      <c r="I43" s="95"/>
    </row>
    <row r="44" spans="1:9" s="56" customFormat="1" ht="16.5" customHeight="1" x14ac:dyDescent="0.6">
      <c r="A44" s="96"/>
      <c r="B44" s="92"/>
      <c r="C44" s="16"/>
      <c r="D44" s="93"/>
      <c r="E44" s="93"/>
      <c r="F44" s="16"/>
      <c r="G44" s="16"/>
      <c r="H44" s="94"/>
      <c r="I44" s="95"/>
    </row>
    <row r="45" spans="1:9" s="56" customFormat="1" ht="16.5" customHeight="1" x14ac:dyDescent="0.6">
      <c r="A45" s="96"/>
      <c r="B45" s="92"/>
      <c r="C45" s="16"/>
      <c r="D45" s="93"/>
      <c r="E45" s="93"/>
      <c r="F45" s="16"/>
      <c r="G45" s="16"/>
      <c r="H45" s="94"/>
      <c r="I45" s="95"/>
    </row>
    <row r="46" spans="1:9" s="56" customFormat="1" ht="16.5" customHeight="1" x14ac:dyDescent="0.6">
      <c r="A46" s="96"/>
      <c r="B46" s="92"/>
      <c r="C46" s="16"/>
      <c r="D46" s="93"/>
      <c r="E46" s="93"/>
      <c r="F46" s="16"/>
      <c r="G46" s="16"/>
      <c r="H46" s="94"/>
      <c r="I46" s="95"/>
    </row>
    <row r="47" spans="1:9" s="56" customFormat="1" ht="16.5" customHeight="1" x14ac:dyDescent="0.6">
      <c r="A47" s="96"/>
      <c r="B47" s="92"/>
      <c r="C47" s="16"/>
      <c r="D47" s="93"/>
      <c r="E47" s="93"/>
      <c r="F47" s="16"/>
      <c r="G47" s="16"/>
      <c r="H47" s="94"/>
      <c r="I47" s="95"/>
    </row>
    <row r="48" spans="1:9" s="56" customFormat="1" ht="16.5" customHeight="1" x14ac:dyDescent="0.6">
      <c r="A48" s="96"/>
      <c r="B48" s="92"/>
      <c r="C48" s="16"/>
      <c r="D48" s="93"/>
      <c r="E48" s="93"/>
      <c r="F48" s="16"/>
      <c r="G48" s="16"/>
      <c r="H48" s="94"/>
      <c r="I48" s="95"/>
    </row>
    <row r="49" spans="1:9" s="56" customFormat="1" ht="16.5" customHeight="1" x14ac:dyDescent="0.6">
      <c r="A49" s="96"/>
      <c r="B49" s="92"/>
      <c r="C49" s="16"/>
      <c r="D49" s="93"/>
      <c r="E49" s="93"/>
      <c r="F49" s="16"/>
      <c r="G49" s="16"/>
      <c r="H49" s="94"/>
      <c r="I49" s="95"/>
    </row>
    <row r="50" spans="1:9" s="56" customFormat="1" ht="16.5" customHeight="1" x14ac:dyDescent="0.6">
      <c r="A50" s="96"/>
      <c r="B50" s="92"/>
      <c r="C50" s="16"/>
      <c r="D50" s="93"/>
      <c r="E50" s="93"/>
      <c r="F50" s="16"/>
      <c r="G50" s="16"/>
      <c r="H50" s="94"/>
      <c r="I50" s="95"/>
    </row>
    <row r="51" spans="1:9" s="56" customFormat="1" ht="16.5" customHeight="1" x14ac:dyDescent="0.6">
      <c r="A51" s="96"/>
      <c r="B51" s="92"/>
      <c r="C51" s="16"/>
      <c r="D51" s="93"/>
      <c r="E51" s="93"/>
      <c r="F51" s="16"/>
      <c r="G51" s="16"/>
      <c r="H51" s="94"/>
      <c r="I51" s="95"/>
    </row>
    <row r="52" spans="1:9" s="56" customFormat="1" ht="16.5" customHeight="1" x14ac:dyDescent="0.6">
      <c r="A52" s="96"/>
      <c r="B52" s="92"/>
      <c r="C52" s="16"/>
      <c r="D52" s="93"/>
      <c r="E52" s="93"/>
      <c r="F52" s="16"/>
      <c r="G52" s="16"/>
      <c r="H52" s="94"/>
      <c r="I52" s="95"/>
    </row>
    <row r="53" spans="1:9" s="56" customFormat="1" ht="16.5" customHeight="1" x14ac:dyDescent="0.6">
      <c r="A53" s="96"/>
      <c r="B53" s="92"/>
      <c r="C53" s="16"/>
      <c r="D53" s="93"/>
      <c r="E53" s="93"/>
      <c r="F53" s="16"/>
      <c r="G53" s="16"/>
      <c r="H53" s="94"/>
      <c r="I53" s="95"/>
    </row>
    <row r="54" spans="1:9" s="56" customFormat="1" ht="16.5" customHeight="1" x14ac:dyDescent="0.6">
      <c r="A54" s="97"/>
      <c r="B54" s="98"/>
      <c r="C54" s="16"/>
      <c r="D54" s="99"/>
      <c r="E54" s="99"/>
      <c r="F54" s="16"/>
      <c r="G54" s="16"/>
      <c r="H54" s="94"/>
      <c r="I54" s="95"/>
    </row>
    <row r="55" spans="1:9" s="56" customFormat="1" ht="16.5" customHeight="1" x14ac:dyDescent="0.6">
      <c r="A55" s="97"/>
      <c r="B55" s="98"/>
      <c r="C55" s="16"/>
      <c r="D55" s="99"/>
      <c r="E55" s="99"/>
      <c r="F55" s="16"/>
      <c r="G55" s="16"/>
      <c r="H55" s="94"/>
      <c r="I55" s="95"/>
    </row>
    <row r="56" spans="1:9" s="56" customFormat="1" ht="16.5" customHeight="1" x14ac:dyDescent="0.6">
      <c r="A56" s="97"/>
      <c r="B56" s="98"/>
      <c r="C56" s="16"/>
      <c r="D56" s="99"/>
      <c r="E56" s="99"/>
      <c r="F56" s="16"/>
      <c r="G56" s="16"/>
      <c r="H56" s="94"/>
      <c r="I56" s="95"/>
    </row>
    <row r="57" spans="1:9" s="56" customFormat="1" ht="16.5" customHeight="1" x14ac:dyDescent="0.6">
      <c r="A57" s="97"/>
      <c r="B57" s="98"/>
      <c r="C57" s="16"/>
      <c r="D57" s="99"/>
      <c r="E57" s="99"/>
      <c r="F57" s="16"/>
      <c r="G57" s="16"/>
      <c r="H57" s="94"/>
      <c r="I57" s="95"/>
    </row>
    <row r="58" spans="1:9" s="56" customFormat="1" ht="16.5" customHeight="1" x14ac:dyDescent="0.6">
      <c r="A58" s="97"/>
      <c r="B58" s="98"/>
      <c r="C58" s="16"/>
      <c r="D58" s="99"/>
      <c r="E58" s="99"/>
      <c r="F58" s="16"/>
      <c r="G58" s="16"/>
      <c r="H58" s="94"/>
      <c r="I58" s="95"/>
    </row>
    <row r="59" spans="1:9" s="56" customFormat="1" ht="16.5" customHeight="1" x14ac:dyDescent="0.6">
      <c r="A59" s="97"/>
      <c r="B59" s="98"/>
      <c r="C59" s="16"/>
      <c r="D59" s="99"/>
      <c r="E59" s="99"/>
      <c r="F59" s="16"/>
      <c r="G59" s="16"/>
      <c r="H59" s="94"/>
      <c r="I59" s="95"/>
    </row>
    <row r="60" spans="1:9" s="56" customFormat="1" ht="16.5" customHeight="1" x14ac:dyDescent="0.6">
      <c r="A60" s="97"/>
      <c r="B60" s="98"/>
      <c r="C60" s="16"/>
      <c r="D60" s="99"/>
      <c r="E60" s="99"/>
      <c r="F60" s="16"/>
      <c r="G60" s="16"/>
      <c r="H60" s="94"/>
      <c r="I60" s="95"/>
    </row>
    <row r="61" spans="1:9" s="56" customFormat="1" ht="16.5" customHeight="1" x14ac:dyDescent="0.6">
      <c r="A61" s="97"/>
      <c r="B61" s="98"/>
      <c r="C61" s="16"/>
      <c r="D61" s="99"/>
      <c r="E61" s="99"/>
      <c r="F61" s="16"/>
      <c r="G61" s="16"/>
      <c r="H61" s="94"/>
      <c r="I61" s="95"/>
    </row>
    <row r="62" spans="1:9" s="56" customFormat="1" ht="16.5" customHeight="1" x14ac:dyDescent="0.6">
      <c r="A62" s="97"/>
      <c r="B62" s="98"/>
      <c r="C62" s="16"/>
      <c r="D62" s="99"/>
      <c r="E62" s="99"/>
      <c r="F62" s="16"/>
      <c r="G62" s="16"/>
      <c r="H62" s="94"/>
      <c r="I62" s="95"/>
    </row>
    <row r="63" spans="1:9" s="56" customFormat="1" ht="16.5" customHeight="1" x14ac:dyDescent="0.6">
      <c r="A63" s="97"/>
      <c r="B63" s="98"/>
      <c r="C63" s="16"/>
      <c r="D63" s="99"/>
      <c r="E63" s="99"/>
      <c r="F63" s="16"/>
      <c r="G63" s="16"/>
      <c r="H63" s="94"/>
      <c r="I63" s="95"/>
    </row>
    <row r="64" spans="1:9" s="56" customFormat="1" ht="16.5" customHeight="1" x14ac:dyDescent="0.6">
      <c r="A64" s="97"/>
      <c r="B64" s="98"/>
      <c r="C64" s="16"/>
      <c r="D64" s="99"/>
      <c r="E64" s="99"/>
      <c r="F64" s="16"/>
      <c r="G64" s="16"/>
      <c r="H64" s="94"/>
      <c r="I64" s="95"/>
    </row>
    <row r="65" spans="1:9" s="56" customFormat="1" ht="16.5" customHeight="1" x14ac:dyDescent="0.6">
      <c r="A65" s="97"/>
      <c r="B65" s="98"/>
      <c r="C65" s="16"/>
      <c r="D65" s="99"/>
      <c r="E65" s="99"/>
      <c r="F65" s="16"/>
      <c r="G65" s="16"/>
      <c r="H65" s="94"/>
      <c r="I65" s="95"/>
    </row>
    <row r="66" spans="1:9" s="56" customFormat="1" ht="16.5" customHeight="1" x14ac:dyDescent="0.6">
      <c r="A66" s="97"/>
      <c r="B66" s="98"/>
      <c r="C66" s="16"/>
      <c r="D66" s="99"/>
      <c r="E66" s="99"/>
      <c r="F66" s="16"/>
      <c r="G66" s="16"/>
      <c r="H66" s="94"/>
      <c r="I66" s="95"/>
    </row>
    <row r="67" spans="1:9" s="56" customFormat="1" ht="16.5" customHeight="1" x14ac:dyDescent="0.6">
      <c r="A67" s="97"/>
      <c r="B67" s="98"/>
      <c r="C67" s="16"/>
      <c r="D67" s="99"/>
      <c r="E67" s="99"/>
      <c r="F67" s="16"/>
      <c r="G67" s="16"/>
      <c r="H67" s="94"/>
      <c r="I67" s="95"/>
    </row>
    <row r="68" spans="1:9" s="56" customFormat="1" ht="16.5" customHeight="1" x14ac:dyDescent="0.6">
      <c r="A68" s="97"/>
      <c r="B68" s="98"/>
      <c r="C68" s="16"/>
      <c r="D68" s="99"/>
      <c r="E68" s="99"/>
      <c r="F68" s="16"/>
      <c r="G68" s="16"/>
      <c r="H68" s="94"/>
      <c r="I68" s="95"/>
    </row>
    <row r="69" spans="1:9" s="56" customFormat="1" ht="16.5" customHeight="1" x14ac:dyDescent="0.6">
      <c r="A69" s="97"/>
      <c r="B69" s="98"/>
      <c r="C69" s="16"/>
      <c r="D69" s="99"/>
      <c r="E69" s="99"/>
      <c r="F69" s="16"/>
      <c r="G69" s="16"/>
      <c r="H69" s="94"/>
      <c r="I69" s="95"/>
    </row>
    <row r="70" spans="1:9" s="56" customFormat="1" ht="16.5" customHeight="1" x14ac:dyDescent="0.6">
      <c r="A70" s="97"/>
      <c r="B70" s="98"/>
      <c r="C70" s="16"/>
      <c r="D70" s="99"/>
      <c r="E70" s="99"/>
      <c r="F70" s="16"/>
      <c r="G70" s="16"/>
      <c r="H70" s="94"/>
      <c r="I70" s="95"/>
    </row>
    <row r="71" spans="1:9" s="56" customFormat="1" ht="16.5" customHeight="1" x14ac:dyDescent="0.6">
      <c r="A71" s="97"/>
      <c r="B71" s="98"/>
      <c r="C71" s="16"/>
      <c r="D71" s="99"/>
      <c r="E71" s="99"/>
      <c r="F71" s="16"/>
      <c r="G71" s="16"/>
      <c r="H71" s="94"/>
      <c r="I71" s="95"/>
    </row>
    <row r="72" spans="1:9" s="56" customFormat="1" ht="16.5" customHeight="1" x14ac:dyDescent="0.6">
      <c r="A72" s="97"/>
      <c r="B72" s="98"/>
      <c r="C72" s="16"/>
      <c r="D72" s="99"/>
      <c r="E72" s="99"/>
      <c r="F72" s="16"/>
      <c r="G72" s="16"/>
      <c r="H72" s="94"/>
      <c r="I72" s="95"/>
    </row>
    <row r="73" spans="1:9" s="56" customFormat="1" ht="16.5" customHeight="1" x14ac:dyDescent="0.6">
      <c r="A73" s="100"/>
      <c r="B73" s="98"/>
      <c r="C73" s="16"/>
      <c r="D73" s="99"/>
      <c r="E73" s="99"/>
      <c r="F73" s="16"/>
      <c r="G73" s="16"/>
      <c r="H73" s="94"/>
      <c r="I73" s="95"/>
    </row>
    <row r="74" spans="1:9" s="56" customFormat="1" ht="16.5" customHeight="1" x14ac:dyDescent="0.6">
      <c r="A74" s="101"/>
      <c r="B74" s="98"/>
      <c r="C74" s="16"/>
      <c r="D74" s="99"/>
      <c r="E74" s="99"/>
      <c r="F74" s="16"/>
      <c r="G74" s="16"/>
      <c r="H74" s="94"/>
      <c r="I74" s="95"/>
    </row>
    <row r="75" spans="1:9" s="56" customFormat="1" ht="16.5" customHeight="1" x14ac:dyDescent="0.6">
      <c r="A75" s="101"/>
      <c r="B75" s="98"/>
      <c r="C75" s="16"/>
      <c r="D75" s="99"/>
      <c r="E75" s="99"/>
      <c r="F75" s="16"/>
      <c r="G75" s="16"/>
      <c r="H75" s="94"/>
      <c r="I75" s="95"/>
    </row>
    <row r="76" spans="1:9" s="56" customFormat="1" ht="16.5" customHeight="1" x14ac:dyDescent="0.6">
      <c r="A76" s="101"/>
      <c r="B76" s="98"/>
      <c r="C76" s="16"/>
      <c r="D76" s="99"/>
      <c r="E76" s="99"/>
      <c r="F76" s="16"/>
      <c r="G76" s="16"/>
      <c r="H76" s="94"/>
      <c r="I76" s="95"/>
    </row>
    <row r="77" spans="1:9" s="56" customFormat="1" ht="16.5" customHeight="1" x14ac:dyDescent="0.6">
      <c r="A77" s="101"/>
      <c r="B77" s="98"/>
      <c r="C77" s="16"/>
      <c r="D77" s="99"/>
      <c r="E77" s="99"/>
      <c r="F77" s="16"/>
      <c r="G77" s="16"/>
      <c r="H77" s="94"/>
      <c r="I77" s="95"/>
    </row>
    <row r="78" spans="1:9" s="56" customFormat="1" ht="16.5" customHeight="1" x14ac:dyDescent="0.6">
      <c r="A78" s="101"/>
      <c r="B78" s="98"/>
      <c r="C78" s="16"/>
      <c r="D78" s="99"/>
      <c r="E78" s="99"/>
      <c r="F78" s="16"/>
      <c r="G78" s="16"/>
      <c r="H78" s="94"/>
      <c r="I78" s="95"/>
    </row>
    <row r="79" spans="1:9" s="56" customFormat="1" ht="16.5" customHeight="1" x14ac:dyDescent="0.6">
      <c r="A79" s="101"/>
      <c r="B79" s="98"/>
      <c r="C79" s="16"/>
      <c r="D79" s="99"/>
      <c r="E79" s="99"/>
      <c r="F79" s="16"/>
      <c r="G79" s="16"/>
      <c r="H79" s="94"/>
      <c r="I79" s="95"/>
    </row>
    <row r="80" spans="1:9" s="56" customFormat="1" ht="16.5" customHeight="1" x14ac:dyDescent="0.6">
      <c r="A80" s="101"/>
      <c r="B80" s="98"/>
      <c r="C80" s="16"/>
      <c r="D80" s="99"/>
      <c r="E80" s="99"/>
      <c r="F80" s="16"/>
      <c r="G80" s="16"/>
      <c r="H80" s="94"/>
      <c r="I80" s="95"/>
    </row>
    <row r="81" spans="1:9" s="56" customFormat="1" ht="16.5" customHeight="1" x14ac:dyDescent="0.6">
      <c r="A81" s="101"/>
      <c r="B81" s="98"/>
      <c r="C81" s="16"/>
      <c r="D81" s="99"/>
      <c r="E81" s="99"/>
      <c r="F81" s="16"/>
      <c r="G81" s="16"/>
      <c r="H81" s="94"/>
      <c r="I81" s="95"/>
    </row>
    <row r="82" spans="1:9" s="56" customFormat="1" ht="16.5" customHeight="1" x14ac:dyDescent="0.6">
      <c r="A82" s="101"/>
      <c r="B82" s="98"/>
      <c r="C82" s="16"/>
      <c r="D82" s="99"/>
      <c r="E82" s="99"/>
      <c r="F82" s="16"/>
      <c r="G82" s="16"/>
      <c r="H82" s="94"/>
      <c r="I82" s="95"/>
    </row>
    <row r="83" spans="1:9" s="56" customFormat="1" ht="16.5" customHeight="1" x14ac:dyDescent="0.6">
      <c r="A83" s="101"/>
      <c r="B83" s="98"/>
      <c r="C83" s="16"/>
      <c r="D83" s="99"/>
      <c r="E83" s="99"/>
      <c r="F83" s="16"/>
      <c r="G83" s="16"/>
      <c r="H83" s="94"/>
      <c r="I83" s="95"/>
    </row>
    <row r="84" spans="1:9" s="56" customFormat="1" ht="16.5" customHeight="1" x14ac:dyDescent="0.6">
      <c r="A84" s="101"/>
      <c r="B84" s="98"/>
      <c r="C84" s="16"/>
      <c r="D84" s="99"/>
      <c r="E84" s="99"/>
      <c r="F84" s="16"/>
      <c r="G84" s="16"/>
      <c r="H84" s="94"/>
      <c r="I84" s="95"/>
    </row>
    <row r="85" spans="1:9" s="56" customFormat="1" ht="16.5" customHeight="1" x14ac:dyDescent="0.6">
      <c r="A85" s="101"/>
      <c r="B85" s="98"/>
      <c r="C85" s="16"/>
      <c r="D85" s="99"/>
      <c r="E85" s="99"/>
      <c r="F85" s="16"/>
      <c r="G85" s="16"/>
      <c r="H85" s="94"/>
      <c r="I85" s="95"/>
    </row>
    <row r="86" spans="1:9" s="56" customFormat="1" ht="16.5" customHeight="1" x14ac:dyDescent="0.6">
      <c r="A86" s="101"/>
      <c r="B86" s="98"/>
      <c r="C86" s="16"/>
      <c r="D86" s="99"/>
      <c r="E86" s="99"/>
      <c r="F86" s="16"/>
      <c r="G86" s="16"/>
      <c r="H86" s="94"/>
      <c r="I86" s="95"/>
    </row>
    <row r="87" spans="1:9" s="56" customFormat="1" ht="16.5" customHeight="1" x14ac:dyDescent="0.6">
      <c r="A87" s="101"/>
      <c r="B87" s="98"/>
      <c r="C87" s="16"/>
      <c r="D87" s="99"/>
      <c r="E87" s="99"/>
      <c r="F87" s="16"/>
      <c r="G87" s="16"/>
      <c r="H87" s="94"/>
      <c r="I87" s="95"/>
    </row>
    <row r="88" spans="1:9" s="56" customFormat="1" ht="16.5" customHeight="1" x14ac:dyDescent="0.6">
      <c r="A88" s="101"/>
      <c r="B88" s="98"/>
      <c r="C88" s="16"/>
      <c r="D88" s="99"/>
      <c r="E88" s="99"/>
      <c r="F88" s="16"/>
      <c r="G88" s="16"/>
      <c r="H88" s="94"/>
      <c r="I88" s="95"/>
    </row>
    <row r="89" spans="1:9" s="56" customFormat="1" ht="16.5" customHeight="1" x14ac:dyDescent="0.6">
      <c r="A89" s="101"/>
      <c r="B89" s="98"/>
      <c r="C89" s="16"/>
      <c r="D89" s="99"/>
      <c r="E89" s="99"/>
      <c r="F89" s="16"/>
      <c r="G89" s="16"/>
      <c r="H89" s="94"/>
      <c r="I89" s="95"/>
    </row>
    <row r="90" spans="1:9" s="56" customFormat="1" ht="16.5" customHeight="1" x14ac:dyDescent="0.6">
      <c r="A90" s="101"/>
      <c r="B90" s="98"/>
      <c r="C90" s="16"/>
      <c r="D90" s="99"/>
      <c r="E90" s="99"/>
      <c r="F90" s="16"/>
      <c r="G90" s="16"/>
      <c r="H90" s="94"/>
      <c r="I90" s="95"/>
    </row>
    <row r="91" spans="1:9" s="56" customFormat="1" ht="16.5" customHeight="1" x14ac:dyDescent="0.6">
      <c r="A91" s="101"/>
      <c r="B91" s="98"/>
      <c r="C91" s="16"/>
      <c r="D91" s="99"/>
      <c r="E91" s="99"/>
      <c r="F91" s="16"/>
      <c r="G91" s="16"/>
      <c r="H91" s="94"/>
      <c r="I91" s="95"/>
    </row>
    <row r="92" spans="1:9" s="56" customFormat="1" ht="16.5" customHeight="1" x14ac:dyDescent="0.6">
      <c r="A92" s="101"/>
      <c r="B92" s="98"/>
      <c r="C92" s="16"/>
      <c r="D92" s="99"/>
      <c r="E92" s="99"/>
      <c r="F92" s="16"/>
      <c r="G92" s="16"/>
      <c r="H92" s="94"/>
      <c r="I92" s="95"/>
    </row>
    <row r="93" spans="1:9" s="56" customFormat="1" ht="16.5" customHeight="1" x14ac:dyDescent="0.6">
      <c r="A93" s="101"/>
      <c r="B93" s="98"/>
      <c r="C93" s="16"/>
      <c r="D93" s="99"/>
      <c r="E93" s="99"/>
      <c r="F93" s="16"/>
      <c r="G93" s="16"/>
      <c r="H93" s="94"/>
      <c r="I93" s="95"/>
    </row>
    <row r="94" spans="1:9" s="56" customFormat="1" ht="16.5" customHeight="1" x14ac:dyDescent="0.6">
      <c r="A94" s="101"/>
      <c r="B94" s="98"/>
      <c r="C94" s="16"/>
      <c r="D94" s="99"/>
      <c r="E94" s="99"/>
      <c r="F94" s="16"/>
      <c r="G94" s="16"/>
      <c r="H94" s="94"/>
      <c r="I94" s="95"/>
    </row>
    <row r="95" spans="1:9" s="56" customFormat="1" ht="16.5" customHeight="1" x14ac:dyDescent="0.6">
      <c r="A95" s="101"/>
      <c r="B95" s="98"/>
      <c r="C95" s="16"/>
      <c r="D95" s="99"/>
      <c r="E95" s="99"/>
      <c r="F95" s="16"/>
      <c r="G95" s="16"/>
      <c r="H95" s="94"/>
      <c r="I95" s="95"/>
    </row>
    <row r="96" spans="1:9" s="56" customFormat="1" ht="16.5" customHeight="1" x14ac:dyDescent="0.6">
      <c r="A96" s="101"/>
      <c r="B96" s="98"/>
      <c r="C96" s="16"/>
      <c r="D96" s="99"/>
      <c r="E96" s="99"/>
      <c r="F96" s="16"/>
      <c r="G96" s="16"/>
      <c r="H96" s="94"/>
      <c r="I96" s="95"/>
    </row>
    <row r="97" spans="1:9" s="56" customFormat="1" ht="16.5" customHeight="1" x14ac:dyDescent="0.6">
      <c r="A97" s="101"/>
      <c r="B97" s="98"/>
      <c r="C97" s="16"/>
      <c r="D97" s="99"/>
      <c r="E97" s="99"/>
      <c r="F97" s="16"/>
      <c r="G97" s="16"/>
      <c r="H97" s="94"/>
      <c r="I97" s="95"/>
    </row>
    <row r="98" spans="1:9" s="56" customFormat="1" ht="16.5" customHeight="1" x14ac:dyDescent="0.6">
      <c r="A98" s="101"/>
      <c r="B98" s="98"/>
      <c r="C98" s="16"/>
      <c r="D98" s="99"/>
      <c r="E98" s="99"/>
      <c r="F98" s="16"/>
      <c r="G98" s="16"/>
      <c r="H98" s="94"/>
      <c r="I98" s="95"/>
    </row>
    <row r="99" spans="1:9" s="56" customFormat="1" ht="16.5" customHeight="1" x14ac:dyDescent="0.6">
      <c r="A99" s="101"/>
      <c r="B99" s="98"/>
      <c r="C99" s="16"/>
      <c r="D99" s="99"/>
      <c r="E99" s="99"/>
      <c r="F99" s="16"/>
      <c r="G99" s="16"/>
      <c r="H99" s="94"/>
      <c r="I99" s="95"/>
    </row>
    <row r="100" spans="1:9" s="56" customFormat="1" ht="16.5" customHeight="1" x14ac:dyDescent="0.6">
      <c r="A100" s="101"/>
      <c r="B100" s="98"/>
      <c r="C100" s="16"/>
      <c r="D100" s="99"/>
      <c r="E100" s="99"/>
      <c r="F100" s="16"/>
      <c r="G100" s="16"/>
      <c r="H100" s="94"/>
      <c r="I100" s="95"/>
    </row>
    <row r="101" spans="1:9" s="56" customFormat="1" ht="16.5" customHeight="1" x14ac:dyDescent="0.6">
      <c r="A101" s="101"/>
      <c r="B101" s="98"/>
      <c r="C101" s="16"/>
      <c r="D101" s="99"/>
      <c r="E101" s="99"/>
      <c r="F101" s="16"/>
      <c r="G101" s="16"/>
      <c r="H101" s="94"/>
      <c r="I101" s="95"/>
    </row>
    <row r="102" spans="1:9" s="56" customFormat="1" ht="16.5" customHeight="1" x14ac:dyDescent="0.6">
      <c r="A102" s="101"/>
      <c r="B102" s="98"/>
      <c r="C102" s="16"/>
      <c r="D102" s="99"/>
      <c r="E102" s="99"/>
      <c r="F102" s="16"/>
      <c r="G102" s="16"/>
      <c r="H102" s="94"/>
      <c r="I102" s="95"/>
    </row>
    <row r="103" spans="1:9" s="56" customFormat="1" ht="16.5" customHeight="1" x14ac:dyDescent="0.6">
      <c r="A103" s="101"/>
      <c r="B103" s="98"/>
      <c r="C103" s="16"/>
      <c r="D103" s="99"/>
      <c r="E103" s="99"/>
      <c r="F103" s="16"/>
      <c r="G103" s="16"/>
      <c r="H103" s="94"/>
      <c r="I103" s="95"/>
    </row>
    <row r="104" spans="1:9" s="56" customFormat="1" ht="16.5" customHeight="1" x14ac:dyDescent="0.4">
      <c r="A104" s="101"/>
      <c r="B104" s="102"/>
      <c r="C104" s="103"/>
      <c r="D104" s="104"/>
      <c r="E104" s="104"/>
      <c r="F104" s="103"/>
      <c r="G104" s="103"/>
      <c r="I104" s="73"/>
    </row>
    <row r="105" spans="1:9" s="56" customFormat="1" ht="16.5" customHeight="1" x14ac:dyDescent="0.4">
      <c r="A105" s="101"/>
      <c r="B105" s="102"/>
      <c r="C105" s="103"/>
      <c r="D105" s="104"/>
      <c r="E105" s="104"/>
      <c r="F105" s="103"/>
      <c r="G105" s="103"/>
      <c r="I105" s="73"/>
    </row>
    <row r="106" spans="1:9" s="56" customFormat="1" ht="16.5" customHeight="1" x14ac:dyDescent="0.4">
      <c r="A106" s="101"/>
      <c r="B106" s="102"/>
      <c r="C106" s="103"/>
      <c r="D106" s="104"/>
      <c r="E106" s="104"/>
      <c r="F106" s="103"/>
      <c r="G106" s="103"/>
      <c r="I106" s="73"/>
    </row>
    <row r="107" spans="1:9" s="56" customFormat="1" ht="16.5" customHeight="1" x14ac:dyDescent="0.4">
      <c r="A107" s="101"/>
      <c r="B107" s="102"/>
      <c r="C107" s="103"/>
      <c r="D107" s="104"/>
      <c r="E107" s="104"/>
      <c r="F107" s="103"/>
      <c r="G107" s="103"/>
      <c r="I107" s="73"/>
    </row>
    <row r="108" spans="1:9" s="56" customFormat="1" ht="16.5" customHeight="1" x14ac:dyDescent="0.4">
      <c r="A108" s="101"/>
      <c r="B108" s="102"/>
      <c r="C108" s="103"/>
      <c r="D108" s="104"/>
      <c r="E108" s="104"/>
      <c r="F108" s="103"/>
      <c r="G108" s="103"/>
      <c r="I108" s="73"/>
    </row>
    <row r="109" spans="1:9" s="56" customFormat="1" ht="16.5" customHeight="1" x14ac:dyDescent="0.4">
      <c r="A109" s="101"/>
      <c r="B109" s="102"/>
      <c r="C109" s="103"/>
      <c r="D109" s="104"/>
      <c r="E109" s="104"/>
      <c r="F109" s="103"/>
      <c r="G109" s="103"/>
      <c r="I109" s="73"/>
    </row>
    <row r="110" spans="1:9" s="56" customFormat="1" ht="16.5" customHeight="1" x14ac:dyDescent="0.4">
      <c r="A110" s="101"/>
      <c r="B110" s="102"/>
      <c r="C110" s="103"/>
      <c r="D110" s="104"/>
      <c r="E110" s="104"/>
      <c r="F110" s="103"/>
      <c r="G110" s="103"/>
      <c r="I110" s="73"/>
    </row>
    <row r="111" spans="1:9" s="56" customFormat="1" ht="16.5" customHeight="1" x14ac:dyDescent="0.4">
      <c r="A111" s="101"/>
      <c r="B111" s="102"/>
      <c r="C111" s="103"/>
      <c r="D111" s="104"/>
      <c r="E111" s="104"/>
      <c r="F111" s="103"/>
      <c r="G111" s="103"/>
      <c r="I111" s="73"/>
    </row>
    <row r="112" spans="1:9" s="56" customFormat="1" ht="16.5" customHeight="1" x14ac:dyDescent="0.4">
      <c r="A112" s="101"/>
      <c r="B112" s="102"/>
      <c r="C112" s="103"/>
      <c r="D112" s="104"/>
      <c r="E112" s="104"/>
      <c r="F112" s="103"/>
      <c r="G112" s="103"/>
      <c r="I112" s="73"/>
    </row>
    <row r="113" spans="1:9" s="56" customFormat="1" ht="16.5" customHeight="1" x14ac:dyDescent="0.4">
      <c r="A113" s="101"/>
      <c r="B113" s="102"/>
      <c r="C113" s="103"/>
      <c r="D113" s="104"/>
      <c r="E113" s="104"/>
      <c r="F113" s="103"/>
      <c r="G113" s="103"/>
      <c r="I113" s="73"/>
    </row>
    <row r="114" spans="1:9" s="56" customFormat="1" ht="16.5" customHeight="1" x14ac:dyDescent="0.4">
      <c r="A114" s="101"/>
      <c r="B114" s="102"/>
      <c r="C114" s="103"/>
      <c r="D114" s="104"/>
      <c r="E114" s="104"/>
      <c r="F114" s="103"/>
      <c r="G114" s="103"/>
      <c r="I114" s="73"/>
    </row>
    <row r="115" spans="1:9" s="56" customFormat="1" ht="16.5" customHeight="1" x14ac:dyDescent="0.4">
      <c r="A115" s="101"/>
      <c r="B115" s="102"/>
      <c r="C115" s="103"/>
      <c r="D115" s="104"/>
      <c r="E115" s="104"/>
      <c r="F115" s="103"/>
      <c r="G115" s="103"/>
      <c r="I115" s="73"/>
    </row>
    <row r="116" spans="1:9" s="56" customFormat="1" ht="16.5" customHeight="1" x14ac:dyDescent="0.4">
      <c r="A116" s="101"/>
      <c r="B116" s="102"/>
      <c r="C116" s="103"/>
      <c r="D116" s="104"/>
      <c r="E116" s="104"/>
      <c r="F116" s="103"/>
      <c r="G116" s="103"/>
      <c r="I116" s="73"/>
    </row>
    <row r="117" spans="1:9" s="56" customFormat="1" ht="16.5" customHeight="1" x14ac:dyDescent="0.4">
      <c r="A117" s="101"/>
      <c r="B117" s="102"/>
      <c r="C117" s="103"/>
      <c r="D117" s="104"/>
      <c r="E117" s="104"/>
      <c r="F117" s="103"/>
      <c r="G117" s="103"/>
      <c r="I117" s="73"/>
    </row>
    <row r="118" spans="1:9" s="56" customFormat="1" ht="16.5" customHeight="1" x14ac:dyDescent="0.4">
      <c r="A118" s="101"/>
      <c r="B118" s="102"/>
      <c r="C118" s="2"/>
      <c r="D118" s="2"/>
      <c r="E118" s="2"/>
      <c r="F118" s="2"/>
      <c r="G118" s="2"/>
      <c r="I118" s="73"/>
    </row>
    <row r="119" spans="1:9" s="56" customFormat="1" ht="16.5" customHeight="1" x14ac:dyDescent="0.4">
      <c r="A119" s="101"/>
      <c r="B119" s="2"/>
      <c r="C119" s="2"/>
      <c r="D119" s="2"/>
      <c r="E119" s="2"/>
      <c r="F119" s="2"/>
      <c r="G119" s="2"/>
      <c r="I119" s="73"/>
    </row>
    <row r="120" spans="1:9" s="56" customFormat="1" ht="16.5" customHeight="1" x14ac:dyDescent="0.4">
      <c r="A120" s="101"/>
      <c r="B120" s="2"/>
      <c r="C120" s="2"/>
      <c r="D120" s="2"/>
      <c r="E120" s="2"/>
      <c r="F120" s="2"/>
      <c r="G120" s="2"/>
      <c r="I120" s="73"/>
    </row>
    <row r="121" spans="1:9" s="56" customFormat="1" ht="16.5" customHeight="1" x14ac:dyDescent="0.4">
      <c r="A121" s="101"/>
      <c r="B121" s="2"/>
      <c r="C121" s="2"/>
      <c r="D121" s="2"/>
      <c r="E121" s="2"/>
      <c r="F121" s="2"/>
      <c r="G121" s="2"/>
      <c r="I121" s="73"/>
    </row>
    <row r="122" spans="1:9" s="56" customFormat="1" ht="16.5" customHeight="1" x14ac:dyDescent="0.4">
      <c r="A122" s="101"/>
      <c r="B122" s="2"/>
      <c r="C122" s="2"/>
      <c r="D122" s="2"/>
      <c r="E122" s="2"/>
      <c r="F122" s="2"/>
      <c r="G122" s="2"/>
      <c r="I122" s="73"/>
    </row>
    <row r="123" spans="1:9" s="56" customFormat="1" ht="16.5" customHeight="1" x14ac:dyDescent="0.4">
      <c r="A123" s="101"/>
      <c r="B123" s="2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1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1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1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1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1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1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1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1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1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1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1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1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1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1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1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1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1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1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1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1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1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1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1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1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1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1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1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1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1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1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1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1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1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1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1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1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1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1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1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1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1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1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1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1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1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1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1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1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1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1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1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1"/>
      <c r="B175" s="2"/>
      <c r="C175" s="2"/>
      <c r="D175" s="2"/>
      <c r="E175" s="2"/>
      <c r="F175" s="2"/>
      <c r="G175" s="2"/>
      <c r="I175" s="73"/>
    </row>
    <row r="176" spans="1:9" s="56" customFormat="1" ht="16.149999999999999" x14ac:dyDescent="0.55000000000000004">
      <c r="A176" s="1"/>
      <c r="B176" s="2"/>
      <c r="C176" s="2"/>
      <c r="D176" s="2"/>
      <c r="E176" s="2"/>
      <c r="F176" s="2"/>
      <c r="G176" s="2"/>
      <c r="I176" s="79"/>
    </row>
  </sheetData>
  <mergeCells count="1">
    <mergeCell ref="A3:A20"/>
  </mergeCells>
  <dataValidations count="1">
    <dataValidation type="list" allowBlank="1" showInputMessage="1" showErrorMessage="1" sqref="C4:C6" xr:uid="{34DBC9DA-669F-544D-8242-8BB1ED115EDF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EF70-10AF-4E0E-A123-DB62C19C6869}">
  <sheetPr codeName="List7">
    <pageSetUpPr fitToPage="1"/>
  </sheetPr>
  <dimension ref="A1:K180"/>
  <sheetViews>
    <sheetView view="pageBreakPreview" zoomScale="150" zoomScaleNormal="100" zoomScaleSheetLayoutView="150" zoomScalePageLayoutView="69" workbookViewId="0">
      <selection activeCell="E10" sqref="E10"/>
    </sheetView>
  </sheetViews>
  <sheetFormatPr defaultColWidth="9.17578125" defaultRowHeight="13.5" x14ac:dyDescent="0.35"/>
  <cols>
    <col min="1" max="1" width="23.8203125" style="51" customWidth="1"/>
    <col min="2" max="2" width="19" style="51" customWidth="1"/>
    <col min="3" max="3" width="53.3515625" style="51" customWidth="1"/>
    <col min="4" max="5" width="9.17578125" style="51"/>
    <col min="6" max="6" width="16.17578125" style="51" customWidth="1"/>
    <col min="7" max="7" width="18" style="51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3.9" thickBot="1" x14ac:dyDescent="0.4">
      <c r="J1" s="52"/>
    </row>
    <row r="2" spans="1:11" s="53" customFormat="1" ht="15.75" customHeight="1" x14ac:dyDescent="0.4">
      <c r="A2" s="261"/>
      <c r="B2" s="254" t="s">
        <v>100</v>
      </c>
      <c r="C2" s="261" t="s">
        <v>35</v>
      </c>
      <c r="D2" s="261" t="s">
        <v>36</v>
      </c>
      <c r="E2" s="254" t="s">
        <v>101</v>
      </c>
      <c r="F2" s="261" t="s">
        <v>38</v>
      </c>
      <c r="G2" s="254" t="s">
        <v>39</v>
      </c>
      <c r="I2" s="54"/>
      <c r="J2" s="55"/>
    </row>
    <row r="3" spans="1:11" s="56" customFormat="1" ht="15" x14ac:dyDescent="0.4">
      <c r="A3" s="262"/>
      <c r="B3" s="255"/>
      <c r="C3" s="262"/>
      <c r="D3" s="262"/>
      <c r="E3" s="255"/>
      <c r="F3" s="262"/>
      <c r="G3" s="255"/>
      <c r="I3" s="54"/>
      <c r="J3" s="57"/>
    </row>
    <row r="4" spans="1:11" ht="14.25" customHeight="1" x14ac:dyDescent="0.35">
      <c r="A4" s="262"/>
      <c r="B4" s="255"/>
      <c r="C4" s="262"/>
      <c r="D4" s="262"/>
      <c r="E4" s="255"/>
      <c r="F4" s="262"/>
      <c r="G4" s="255"/>
      <c r="I4" s="58"/>
      <c r="J4" s="52"/>
    </row>
    <row r="5" spans="1:11" ht="24.75" customHeight="1" thickBot="1" x14ac:dyDescent="0.4">
      <c r="A5" s="263"/>
      <c r="B5" s="256"/>
      <c r="C5" s="263"/>
      <c r="D5" s="263"/>
      <c r="E5" s="256"/>
      <c r="F5" s="263"/>
      <c r="G5" s="256"/>
      <c r="I5" s="59"/>
    </row>
    <row r="6" spans="1:11" ht="15" customHeight="1" x14ac:dyDescent="0.35">
      <c r="A6" s="257" t="s">
        <v>102</v>
      </c>
      <c r="B6" s="60"/>
      <c r="C6" s="60" t="s">
        <v>41</v>
      </c>
      <c r="D6" s="60"/>
      <c r="E6" s="60"/>
      <c r="F6" s="60"/>
      <c r="G6" s="10" t="e">
        <f>SUBTOTAL(109,G7:G15)</f>
        <v>#REF!</v>
      </c>
      <c r="K6" s="58"/>
    </row>
    <row r="7" spans="1:11" ht="15" customHeight="1" x14ac:dyDescent="0.55000000000000004">
      <c r="A7" s="258"/>
      <c r="B7" s="61"/>
      <c r="C7" s="221" t="s">
        <v>103</v>
      </c>
      <c r="D7" s="222" t="s">
        <v>60</v>
      </c>
      <c r="E7" s="223"/>
      <c r="F7" s="62">
        <f>40*20000</f>
        <v>800000</v>
      </c>
      <c r="G7" s="63">
        <f>F7*E7</f>
        <v>0</v>
      </c>
    </row>
    <row r="8" spans="1:11" ht="15" customHeight="1" x14ac:dyDescent="0.55000000000000004">
      <c r="A8" s="258"/>
      <c r="B8" s="61"/>
      <c r="C8" s="224" t="s">
        <v>18</v>
      </c>
      <c r="D8" s="222" t="s">
        <v>46</v>
      </c>
      <c r="E8" s="223"/>
      <c r="F8" s="64" t="e">
        <f>VLOOKUP(C8,#REF!,3,0)</f>
        <v>#REF!</v>
      </c>
      <c r="G8" s="63" t="e">
        <f>F8*E8</f>
        <v>#REF!</v>
      </c>
    </row>
    <row r="9" spans="1:11" ht="15" customHeight="1" x14ac:dyDescent="0.55000000000000004">
      <c r="A9" s="258"/>
      <c r="B9" s="61"/>
      <c r="C9" s="224" t="s">
        <v>104</v>
      </c>
      <c r="D9" s="222" t="s">
        <v>42</v>
      </c>
      <c r="E9" s="223">
        <v>0</v>
      </c>
      <c r="F9" s="62"/>
      <c r="G9" s="63">
        <f>F9*E9</f>
        <v>0</v>
      </c>
    </row>
    <row r="10" spans="1:11" ht="15" customHeight="1" x14ac:dyDescent="0.55000000000000004">
      <c r="A10" s="258"/>
      <c r="B10" s="61"/>
      <c r="C10" s="221" t="s">
        <v>105</v>
      </c>
      <c r="D10" s="225" t="s">
        <v>42</v>
      </c>
      <c r="E10" s="223"/>
      <c r="F10" s="62">
        <v>2400</v>
      </c>
      <c r="G10" s="63">
        <f>F10*E10</f>
        <v>0</v>
      </c>
    </row>
    <row r="11" spans="1:11" s="65" customFormat="1" ht="15" customHeight="1" x14ac:dyDescent="0.55000000000000004">
      <c r="A11" s="258"/>
      <c r="B11" s="61"/>
      <c r="C11" s="224" t="s">
        <v>8</v>
      </c>
      <c r="D11" s="226" t="s">
        <v>66</v>
      </c>
      <c r="E11" s="223">
        <v>1</v>
      </c>
      <c r="F11" s="62" t="e">
        <f>1/100*SUM(G7:G10)</f>
        <v>#REF!</v>
      </c>
      <c r="G11" s="63" t="e">
        <f>F11</f>
        <v>#REF!</v>
      </c>
      <c r="K11" s="66"/>
    </row>
    <row r="12" spans="1:11" s="65" customFormat="1" ht="15" customHeight="1" x14ac:dyDescent="0.35">
      <c r="A12" s="258"/>
      <c r="B12" s="67"/>
      <c r="C12" s="67" t="s">
        <v>64</v>
      </c>
      <c r="D12" s="67"/>
      <c r="E12" s="67"/>
      <c r="F12" s="67"/>
      <c r="G12" s="67"/>
      <c r="K12" s="66"/>
    </row>
    <row r="13" spans="1:11" s="65" customFormat="1" ht="15" customHeight="1" x14ac:dyDescent="0.55000000000000004">
      <c r="A13" s="258"/>
      <c r="B13" s="68"/>
      <c r="C13" s="224" t="s">
        <v>65</v>
      </c>
      <c r="D13" s="226" t="s">
        <v>66</v>
      </c>
      <c r="E13" s="223">
        <v>5</v>
      </c>
      <c r="F13" s="62">
        <f>1/100*SUM(G18:G22)</f>
        <v>0</v>
      </c>
      <c r="G13" s="63">
        <f>E13/100*(G18+G19+G20+G22)</f>
        <v>0</v>
      </c>
      <c r="K13" s="66"/>
    </row>
    <row r="14" spans="1:11" s="65" customFormat="1" ht="15" customHeight="1" x14ac:dyDescent="0.55000000000000004">
      <c r="A14" s="258"/>
      <c r="B14" s="68"/>
      <c r="C14" s="224" t="s">
        <v>67</v>
      </c>
      <c r="D14" s="226" t="s">
        <v>66</v>
      </c>
      <c r="E14" s="223">
        <v>3</v>
      </c>
      <c r="F14" s="62">
        <f>1/100*SUM(G18:G22)</f>
        <v>0</v>
      </c>
      <c r="G14" s="63">
        <f>E14/100*(G18+G19+G20+G22)</f>
        <v>0</v>
      </c>
      <c r="K14" s="66"/>
    </row>
    <row r="15" spans="1:11" s="65" customFormat="1" ht="15" customHeight="1" thickBot="1" x14ac:dyDescent="0.4">
      <c r="A15" s="258"/>
      <c r="B15" s="67"/>
      <c r="C15" s="67" t="s">
        <v>68</v>
      </c>
      <c r="D15" s="227" t="s">
        <v>66</v>
      </c>
      <c r="E15" s="228">
        <v>0</v>
      </c>
      <c r="F15" s="69"/>
      <c r="G15" s="70">
        <f>F15</f>
        <v>0</v>
      </c>
      <c r="K15" s="66"/>
    </row>
    <row r="16" spans="1:11" ht="15" customHeight="1" x14ac:dyDescent="0.35">
      <c r="A16" s="258"/>
      <c r="B16" s="60"/>
      <c r="C16" s="60" t="s">
        <v>69</v>
      </c>
      <c r="D16" s="60"/>
      <c r="E16" s="60"/>
      <c r="F16" s="60"/>
      <c r="G16" s="10" t="e">
        <f>SUBTOTAL(109,G17:G24)</f>
        <v>#REF!</v>
      </c>
      <c r="K16" s="71"/>
    </row>
    <row r="17" spans="1:9" ht="15" customHeight="1" x14ac:dyDescent="0.35">
      <c r="A17" s="258"/>
      <c r="B17" s="67"/>
      <c r="C17" s="67" t="s">
        <v>70</v>
      </c>
      <c r="D17" s="67"/>
      <c r="E17" s="67"/>
      <c r="F17" s="67"/>
      <c r="G17" s="67"/>
    </row>
    <row r="18" spans="1:9" ht="15" customHeight="1" x14ac:dyDescent="0.55000000000000004">
      <c r="A18" s="258"/>
      <c r="B18" s="68"/>
      <c r="C18" s="224" t="s">
        <v>106</v>
      </c>
      <c r="D18" s="225" t="s">
        <v>42</v>
      </c>
      <c r="E18" s="223"/>
      <c r="F18" s="62">
        <v>5000</v>
      </c>
      <c r="G18" s="63">
        <f>F18*E18</f>
        <v>0</v>
      </c>
    </row>
    <row r="19" spans="1:9" ht="15" customHeight="1" x14ac:dyDescent="0.55000000000000004">
      <c r="A19" s="258"/>
      <c r="B19" s="68"/>
      <c r="C19" s="224" t="s">
        <v>107</v>
      </c>
      <c r="D19" s="225" t="s">
        <v>42</v>
      </c>
      <c r="E19" s="223">
        <v>0</v>
      </c>
      <c r="F19" s="62">
        <v>5500</v>
      </c>
      <c r="G19" s="63">
        <f>F19*E19</f>
        <v>0</v>
      </c>
    </row>
    <row r="20" spans="1:9" ht="15" customHeight="1" x14ac:dyDescent="0.55000000000000004">
      <c r="A20" s="258"/>
      <c r="B20" s="68"/>
      <c r="C20" s="224" t="s">
        <v>108</v>
      </c>
      <c r="D20" s="225" t="s">
        <v>42</v>
      </c>
      <c r="E20" s="223"/>
      <c r="F20" s="72">
        <v>5000</v>
      </c>
      <c r="G20" s="63">
        <f>F20*E20</f>
        <v>0</v>
      </c>
    </row>
    <row r="21" spans="1:9" ht="15" customHeight="1" x14ac:dyDescent="0.35">
      <c r="A21" s="258"/>
      <c r="B21" s="67"/>
      <c r="C21" s="67" t="s">
        <v>76</v>
      </c>
      <c r="D21" s="67"/>
      <c r="E21" s="67"/>
      <c r="F21" s="67"/>
      <c r="G21" s="67"/>
    </row>
    <row r="22" spans="1:9" ht="15" customHeight="1" x14ac:dyDescent="0.55000000000000004">
      <c r="A22" s="258"/>
      <c r="B22" s="68"/>
      <c r="C22" s="229" t="s">
        <v>77</v>
      </c>
      <c r="D22" s="226" t="s">
        <v>78</v>
      </c>
      <c r="E22" s="230"/>
      <c r="F22" s="72">
        <v>520</v>
      </c>
      <c r="G22" s="63">
        <f>F22*E22</f>
        <v>0</v>
      </c>
    </row>
    <row r="23" spans="1:9" ht="15" customHeight="1" x14ac:dyDescent="0.35">
      <c r="A23" s="258"/>
      <c r="B23" s="67"/>
      <c r="C23" s="67" t="s">
        <v>80</v>
      </c>
      <c r="D23" s="67"/>
      <c r="E23" s="67"/>
      <c r="F23" s="67"/>
      <c r="G23" s="67"/>
    </row>
    <row r="24" spans="1:9" ht="15" customHeight="1" thickBot="1" x14ac:dyDescent="0.6">
      <c r="A24" s="259"/>
      <c r="B24" s="68"/>
      <c r="C24" s="229" t="s">
        <v>81</v>
      </c>
      <c r="D24" s="225" t="s">
        <v>66</v>
      </c>
      <c r="E24" s="231">
        <v>2</v>
      </c>
      <c r="F24" s="62" t="e">
        <f>1/100*SUM(G7:G10)</f>
        <v>#REF!</v>
      </c>
      <c r="G24" s="63" t="e">
        <f>F24</f>
        <v>#REF!</v>
      </c>
    </row>
    <row r="25" spans="1:9" s="56" customFormat="1" ht="15" customHeight="1" x14ac:dyDescent="0.4">
      <c r="A25" s="259"/>
      <c r="B25" s="264"/>
      <c r="C25" s="266" t="s">
        <v>109</v>
      </c>
      <c r="D25" s="268"/>
      <c r="E25" s="268"/>
      <c r="F25" s="270"/>
      <c r="G25" s="252" t="e">
        <f>G6+G16</f>
        <v>#REF!</v>
      </c>
      <c r="I25" s="73"/>
    </row>
    <row r="26" spans="1:9" s="56" customFormat="1" ht="15" customHeight="1" thickBot="1" x14ac:dyDescent="0.45">
      <c r="A26" s="260"/>
      <c r="B26" s="265"/>
      <c r="C26" s="267"/>
      <c r="D26" s="269"/>
      <c r="E26" s="269"/>
      <c r="F26" s="271"/>
      <c r="G26" s="253"/>
      <c r="I26" s="73"/>
    </row>
    <row r="27" spans="1:9" s="56" customFormat="1" ht="16.5" customHeight="1" x14ac:dyDescent="0.4">
      <c r="A27" s="74"/>
      <c r="C27" s="75"/>
      <c r="D27" s="76"/>
      <c r="E27" s="76"/>
      <c r="F27" s="75"/>
      <c r="G27" s="75"/>
      <c r="I27" s="73"/>
    </row>
    <row r="28" spans="1:9" s="56" customFormat="1" ht="16.5" customHeight="1" x14ac:dyDescent="0.4">
      <c r="A28" s="74"/>
      <c r="C28" s="75"/>
      <c r="D28" s="76"/>
      <c r="E28" s="76"/>
      <c r="F28" s="75"/>
      <c r="G28" s="75"/>
      <c r="I28" s="73"/>
    </row>
    <row r="29" spans="1:9" s="56" customFormat="1" ht="16.5" customHeight="1" x14ac:dyDescent="0.4">
      <c r="A29" s="74"/>
      <c r="C29" s="75"/>
      <c r="D29" s="76"/>
      <c r="E29" s="76"/>
      <c r="F29" s="75"/>
      <c r="G29" s="75"/>
      <c r="I29" s="73"/>
    </row>
    <row r="30" spans="1:9" s="56" customFormat="1" ht="16.5" customHeight="1" x14ac:dyDescent="0.4">
      <c r="A30" s="74"/>
      <c r="C30" s="75"/>
      <c r="D30" s="76"/>
      <c r="E30" s="76"/>
      <c r="F30" s="75"/>
      <c r="G30" s="75"/>
      <c r="I30" s="73"/>
    </row>
    <row r="31" spans="1:9" s="56" customFormat="1" ht="16.5" customHeight="1" x14ac:dyDescent="0.4">
      <c r="A31" s="74"/>
      <c r="C31" s="75"/>
      <c r="D31" s="76"/>
      <c r="E31" s="76"/>
      <c r="F31" s="75"/>
      <c r="G31" s="75"/>
      <c r="I31" s="73"/>
    </row>
    <row r="32" spans="1:9" s="56" customFormat="1" ht="16.5" customHeight="1" x14ac:dyDescent="0.4">
      <c r="A32" s="74"/>
      <c r="C32" s="75"/>
      <c r="D32" s="76"/>
      <c r="E32" s="76"/>
      <c r="F32" s="75"/>
      <c r="G32" s="75"/>
      <c r="I32" s="73"/>
    </row>
    <row r="33" spans="1:9" s="56" customFormat="1" ht="16.5" customHeight="1" x14ac:dyDescent="0.4">
      <c r="A33" s="74"/>
      <c r="C33" s="75"/>
      <c r="D33" s="76"/>
      <c r="E33" s="76"/>
      <c r="F33" s="75"/>
      <c r="G33" s="75"/>
      <c r="I33" s="73"/>
    </row>
    <row r="34" spans="1:9" s="56" customFormat="1" ht="16.5" customHeight="1" x14ac:dyDescent="0.4">
      <c r="A34" s="74"/>
      <c r="C34" s="75"/>
      <c r="D34" s="76"/>
      <c r="E34" s="76"/>
      <c r="F34" s="75"/>
      <c r="G34" s="75"/>
      <c r="I34" s="73"/>
    </row>
    <row r="35" spans="1:9" s="56" customFormat="1" ht="16.5" customHeight="1" x14ac:dyDescent="0.4">
      <c r="A35" s="74"/>
      <c r="C35" s="75"/>
      <c r="D35" s="76"/>
      <c r="E35" s="76"/>
      <c r="F35" s="75"/>
      <c r="G35" s="75"/>
      <c r="I35" s="73"/>
    </row>
    <row r="36" spans="1:9" s="56" customFormat="1" ht="16.5" customHeight="1" x14ac:dyDescent="0.4">
      <c r="A36" s="74"/>
      <c r="C36" s="75"/>
      <c r="D36" s="76"/>
      <c r="E36" s="76"/>
      <c r="F36" s="75"/>
      <c r="G36" s="75"/>
      <c r="I36" s="73"/>
    </row>
    <row r="37" spans="1:9" s="56" customFormat="1" ht="16.5" customHeight="1" x14ac:dyDescent="0.4">
      <c r="A37" s="74"/>
      <c r="C37" s="75"/>
      <c r="D37" s="76"/>
      <c r="E37" s="76"/>
      <c r="F37" s="75"/>
      <c r="G37" s="75"/>
      <c r="I37" s="73"/>
    </row>
    <row r="38" spans="1:9" s="56" customFormat="1" ht="16.5" customHeight="1" x14ac:dyDescent="0.4">
      <c r="A38" s="74"/>
      <c r="C38" s="75"/>
      <c r="D38" s="76"/>
      <c r="E38" s="76"/>
      <c r="F38" s="75"/>
      <c r="G38" s="75"/>
      <c r="I38" s="73"/>
    </row>
    <row r="39" spans="1:9" s="56" customFormat="1" ht="16.5" customHeight="1" x14ac:dyDescent="0.4">
      <c r="A39" s="74"/>
      <c r="C39" s="75"/>
      <c r="D39" s="76"/>
      <c r="E39" s="76"/>
      <c r="F39" s="75"/>
      <c r="G39" s="75"/>
      <c r="I39" s="73"/>
    </row>
    <row r="40" spans="1:9" s="56" customFormat="1" ht="16.5" customHeight="1" x14ac:dyDescent="0.4">
      <c r="A40" s="74"/>
      <c r="C40" s="75"/>
      <c r="D40" s="76"/>
      <c r="E40" s="76"/>
      <c r="F40" s="75"/>
      <c r="G40" s="75"/>
      <c r="I40" s="73"/>
    </row>
    <row r="41" spans="1:9" s="56" customFormat="1" ht="16.5" customHeight="1" x14ac:dyDescent="0.4">
      <c r="A41" s="74"/>
      <c r="C41" s="75"/>
      <c r="D41" s="76"/>
      <c r="E41" s="76"/>
      <c r="F41" s="75"/>
      <c r="G41" s="75"/>
      <c r="I41" s="73"/>
    </row>
    <row r="42" spans="1:9" s="56" customFormat="1" ht="16.5" customHeight="1" x14ac:dyDescent="0.4">
      <c r="A42" s="74"/>
      <c r="C42" s="75"/>
      <c r="D42" s="76"/>
      <c r="E42" s="76"/>
      <c r="F42" s="75"/>
      <c r="G42" s="75"/>
      <c r="I42" s="73"/>
    </row>
    <row r="43" spans="1:9" s="56" customFormat="1" ht="16.5" customHeight="1" x14ac:dyDescent="0.4">
      <c r="A43" s="74"/>
      <c r="C43" s="75"/>
      <c r="D43" s="76"/>
      <c r="E43" s="76"/>
      <c r="F43" s="75"/>
      <c r="G43" s="75"/>
      <c r="I43" s="73"/>
    </row>
    <row r="44" spans="1:9" s="56" customFormat="1" ht="16.5" customHeight="1" x14ac:dyDescent="0.4">
      <c r="A44" s="74"/>
      <c r="C44" s="75"/>
      <c r="D44" s="76"/>
      <c r="E44" s="76"/>
      <c r="F44" s="75"/>
      <c r="G44" s="75"/>
      <c r="I44" s="73"/>
    </row>
    <row r="45" spans="1:9" s="56" customFormat="1" ht="16.5" customHeight="1" x14ac:dyDescent="0.4">
      <c r="A45" s="74"/>
      <c r="C45" s="75"/>
      <c r="D45" s="76"/>
      <c r="E45" s="76"/>
      <c r="F45" s="75"/>
      <c r="G45" s="75"/>
      <c r="I45" s="73"/>
    </row>
    <row r="46" spans="1:9" s="56" customFormat="1" ht="16.5" customHeight="1" x14ac:dyDescent="0.4">
      <c r="A46" s="74"/>
      <c r="C46" s="75"/>
      <c r="D46" s="76"/>
      <c r="E46" s="76"/>
      <c r="F46" s="75"/>
      <c r="G46" s="75"/>
      <c r="I46" s="73"/>
    </row>
    <row r="47" spans="1:9" s="56" customFormat="1" ht="16.5" customHeight="1" x14ac:dyDescent="0.4">
      <c r="A47" s="74"/>
      <c r="C47" s="75"/>
      <c r="D47" s="76"/>
      <c r="E47" s="76"/>
      <c r="F47" s="75"/>
      <c r="G47" s="75"/>
      <c r="I47" s="73"/>
    </row>
    <row r="48" spans="1:9" s="56" customFormat="1" ht="16.5" customHeight="1" x14ac:dyDescent="0.4">
      <c r="A48" s="74"/>
      <c r="C48" s="75"/>
      <c r="D48" s="76"/>
      <c r="E48" s="76"/>
      <c r="F48" s="75"/>
      <c r="G48" s="75"/>
      <c r="I48" s="73"/>
    </row>
    <row r="49" spans="1:9" s="56" customFormat="1" ht="16.5" customHeight="1" x14ac:dyDescent="0.4">
      <c r="A49" s="74"/>
      <c r="C49" s="75"/>
      <c r="D49" s="76"/>
      <c r="E49" s="76"/>
      <c r="F49" s="75"/>
      <c r="G49" s="75"/>
      <c r="I49" s="73"/>
    </row>
    <row r="50" spans="1:9" s="56" customFormat="1" ht="16.5" customHeight="1" x14ac:dyDescent="0.4">
      <c r="A50" s="74"/>
      <c r="C50" s="75"/>
      <c r="D50" s="76"/>
      <c r="E50" s="76"/>
      <c r="F50" s="75"/>
      <c r="G50" s="75"/>
      <c r="I50" s="73"/>
    </row>
    <row r="51" spans="1:9" s="56" customFormat="1" ht="16.5" customHeight="1" x14ac:dyDescent="0.4">
      <c r="A51" s="74"/>
      <c r="C51" s="75"/>
      <c r="D51" s="76"/>
      <c r="E51" s="76"/>
      <c r="F51" s="75"/>
      <c r="G51" s="75"/>
      <c r="I51" s="73"/>
    </row>
    <row r="52" spans="1:9" s="56" customFormat="1" ht="16.5" customHeight="1" x14ac:dyDescent="0.4">
      <c r="A52" s="74"/>
      <c r="C52" s="75"/>
      <c r="D52" s="76"/>
      <c r="E52" s="76"/>
      <c r="F52" s="75"/>
      <c r="G52" s="75"/>
      <c r="I52" s="73"/>
    </row>
    <row r="53" spans="1:9" s="56" customFormat="1" ht="16.5" customHeight="1" x14ac:dyDescent="0.4">
      <c r="A53" s="74"/>
      <c r="C53" s="75"/>
      <c r="D53" s="76"/>
      <c r="E53" s="76"/>
      <c r="F53" s="75"/>
      <c r="G53" s="75"/>
      <c r="I53" s="73"/>
    </row>
    <row r="54" spans="1:9" s="56" customFormat="1" ht="16.5" customHeight="1" x14ac:dyDescent="0.4">
      <c r="A54" s="74"/>
      <c r="C54" s="75"/>
      <c r="D54" s="76"/>
      <c r="E54" s="76"/>
      <c r="F54" s="75"/>
      <c r="G54" s="75"/>
      <c r="I54" s="73"/>
    </row>
    <row r="55" spans="1:9" s="56" customFormat="1" ht="16.5" customHeight="1" x14ac:dyDescent="0.4">
      <c r="A55" s="74"/>
      <c r="C55" s="75"/>
      <c r="D55" s="76"/>
      <c r="E55" s="76"/>
      <c r="F55" s="75"/>
      <c r="G55" s="75"/>
      <c r="I55" s="73"/>
    </row>
    <row r="56" spans="1:9" s="56" customFormat="1" ht="16.5" customHeight="1" x14ac:dyDescent="0.4">
      <c r="A56" s="74"/>
      <c r="C56" s="75"/>
      <c r="D56" s="76"/>
      <c r="E56" s="76"/>
      <c r="F56" s="75"/>
      <c r="G56" s="75"/>
      <c r="I56" s="73"/>
    </row>
    <row r="57" spans="1:9" s="56" customFormat="1" ht="16.5" customHeight="1" x14ac:dyDescent="0.4">
      <c r="A57" s="74"/>
      <c r="C57" s="75"/>
      <c r="D57" s="76"/>
      <c r="E57" s="76"/>
      <c r="F57" s="75"/>
      <c r="G57" s="75"/>
      <c r="I57" s="73"/>
    </row>
    <row r="58" spans="1:9" s="56" customFormat="1" ht="16.5" customHeight="1" x14ac:dyDescent="0.4">
      <c r="A58" s="74"/>
      <c r="C58" s="75"/>
      <c r="D58" s="76"/>
      <c r="E58" s="76"/>
      <c r="F58" s="75"/>
      <c r="G58" s="75"/>
      <c r="I58" s="73"/>
    </row>
    <row r="59" spans="1:9" s="56" customFormat="1" ht="16.5" customHeight="1" x14ac:dyDescent="0.4">
      <c r="A59" s="74"/>
      <c r="C59" s="75"/>
      <c r="D59" s="76"/>
      <c r="E59" s="76"/>
      <c r="F59" s="75"/>
      <c r="G59" s="75"/>
      <c r="I59" s="73"/>
    </row>
    <row r="60" spans="1:9" s="56" customFormat="1" ht="16.5" customHeight="1" x14ac:dyDescent="0.4">
      <c r="A60" s="74"/>
      <c r="C60" s="75"/>
      <c r="D60" s="76"/>
      <c r="E60" s="76"/>
      <c r="F60" s="75"/>
      <c r="G60" s="75"/>
      <c r="I60" s="73"/>
    </row>
    <row r="61" spans="1:9" s="56" customFormat="1" ht="16.5" customHeight="1" x14ac:dyDescent="0.4">
      <c r="A61" s="74"/>
      <c r="C61" s="75"/>
      <c r="D61" s="76"/>
      <c r="E61" s="76"/>
      <c r="F61" s="75"/>
      <c r="G61" s="75"/>
      <c r="I61" s="73"/>
    </row>
    <row r="62" spans="1:9" s="56" customFormat="1" ht="16.5" customHeight="1" x14ac:dyDescent="0.4">
      <c r="A62" s="74"/>
      <c r="C62" s="75"/>
      <c r="D62" s="76"/>
      <c r="E62" s="76"/>
      <c r="F62" s="75"/>
      <c r="G62" s="75"/>
      <c r="I62" s="73"/>
    </row>
    <row r="63" spans="1:9" s="56" customFormat="1" ht="16.5" customHeight="1" x14ac:dyDescent="0.4">
      <c r="A63" s="74"/>
      <c r="C63" s="75"/>
      <c r="D63" s="76"/>
      <c r="E63" s="76"/>
      <c r="F63" s="75"/>
      <c r="G63" s="75"/>
      <c r="I63" s="73"/>
    </row>
    <row r="64" spans="1:9" s="56" customFormat="1" ht="16.5" customHeight="1" x14ac:dyDescent="0.4">
      <c r="A64" s="74"/>
      <c r="C64" s="75"/>
      <c r="D64" s="76"/>
      <c r="E64" s="76"/>
      <c r="F64" s="75"/>
      <c r="G64" s="75"/>
      <c r="I64" s="73"/>
    </row>
    <row r="65" spans="1:9" s="56" customFormat="1" ht="16.5" customHeight="1" x14ac:dyDescent="0.4">
      <c r="A65" s="74"/>
      <c r="C65" s="75"/>
      <c r="D65" s="76"/>
      <c r="E65" s="76"/>
      <c r="F65" s="75"/>
      <c r="G65" s="75"/>
      <c r="I65" s="73"/>
    </row>
    <row r="66" spans="1:9" s="56" customFormat="1" ht="16.5" customHeight="1" x14ac:dyDescent="0.4">
      <c r="A66" s="74"/>
      <c r="C66" s="75"/>
      <c r="D66" s="76"/>
      <c r="E66" s="76"/>
      <c r="F66" s="75"/>
      <c r="G66" s="75"/>
      <c r="I66" s="73"/>
    </row>
    <row r="67" spans="1:9" s="56" customFormat="1" ht="16.5" customHeight="1" x14ac:dyDescent="0.4">
      <c r="A67" s="74"/>
      <c r="C67" s="75"/>
      <c r="D67" s="76"/>
      <c r="E67" s="76"/>
      <c r="F67" s="75"/>
      <c r="G67" s="75"/>
      <c r="I67" s="73"/>
    </row>
    <row r="68" spans="1:9" s="56" customFormat="1" ht="16.5" customHeight="1" x14ac:dyDescent="0.4">
      <c r="A68" s="74"/>
      <c r="C68" s="75"/>
      <c r="D68" s="76"/>
      <c r="E68" s="76"/>
      <c r="F68" s="75"/>
      <c r="G68" s="75"/>
      <c r="I68" s="73"/>
    </row>
    <row r="69" spans="1:9" s="56" customFormat="1" ht="16.5" customHeight="1" x14ac:dyDescent="0.4">
      <c r="A69" s="74"/>
      <c r="C69" s="75"/>
      <c r="D69" s="76"/>
      <c r="E69" s="76"/>
      <c r="F69" s="75"/>
      <c r="G69" s="75"/>
      <c r="I69" s="73"/>
    </row>
    <row r="70" spans="1:9" s="56" customFormat="1" ht="16.5" customHeight="1" x14ac:dyDescent="0.4">
      <c r="A70" s="74"/>
      <c r="C70" s="75"/>
      <c r="D70" s="76"/>
      <c r="E70" s="76"/>
      <c r="F70" s="75"/>
      <c r="G70" s="75"/>
      <c r="I70" s="73"/>
    </row>
    <row r="71" spans="1:9" s="56" customFormat="1" ht="16.5" customHeight="1" x14ac:dyDescent="0.4">
      <c r="A71" s="74"/>
      <c r="C71" s="75"/>
      <c r="D71" s="76"/>
      <c r="E71" s="76"/>
      <c r="F71" s="75"/>
      <c r="G71" s="75"/>
      <c r="I71" s="73"/>
    </row>
    <row r="72" spans="1:9" s="56" customFormat="1" ht="16.5" customHeight="1" x14ac:dyDescent="0.4">
      <c r="A72" s="74"/>
      <c r="C72" s="75"/>
      <c r="D72" s="76"/>
      <c r="E72" s="76"/>
      <c r="F72" s="75"/>
      <c r="G72" s="75"/>
      <c r="I72" s="73"/>
    </row>
    <row r="73" spans="1:9" s="56" customFormat="1" ht="16.5" customHeight="1" x14ac:dyDescent="0.4">
      <c r="A73" s="74"/>
      <c r="C73" s="75"/>
      <c r="D73" s="76"/>
      <c r="E73" s="76"/>
      <c r="F73" s="75"/>
      <c r="G73" s="75"/>
      <c r="I73" s="73"/>
    </row>
    <row r="74" spans="1:9" s="56" customFormat="1" ht="16.5" customHeight="1" x14ac:dyDescent="0.4">
      <c r="A74" s="74"/>
      <c r="C74" s="75"/>
      <c r="D74" s="76"/>
      <c r="E74" s="76"/>
      <c r="F74" s="75"/>
      <c r="G74" s="75"/>
      <c r="I74" s="73"/>
    </row>
    <row r="75" spans="1:9" s="56" customFormat="1" ht="16.5" customHeight="1" x14ac:dyDescent="0.4">
      <c r="A75" s="74"/>
      <c r="C75" s="75"/>
      <c r="D75" s="76"/>
      <c r="E75" s="76"/>
      <c r="F75" s="75"/>
      <c r="G75" s="75"/>
      <c r="I75" s="73"/>
    </row>
    <row r="76" spans="1:9" s="56" customFormat="1" ht="16.5" customHeight="1" x14ac:dyDescent="0.4">
      <c r="A76" s="74"/>
      <c r="C76" s="75"/>
      <c r="D76" s="76"/>
      <c r="E76" s="76"/>
      <c r="F76" s="75"/>
      <c r="G76" s="75"/>
      <c r="I76" s="73"/>
    </row>
    <row r="77" spans="1:9" s="56" customFormat="1" ht="16.5" customHeight="1" x14ac:dyDescent="0.4">
      <c r="A77" s="77"/>
      <c r="C77" s="75"/>
      <c r="D77" s="76"/>
      <c r="E77" s="76"/>
      <c r="F77" s="75"/>
      <c r="G77" s="75"/>
      <c r="I77" s="73"/>
    </row>
    <row r="78" spans="1:9" s="56" customFormat="1" ht="16.5" customHeight="1" x14ac:dyDescent="0.4">
      <c r="A78" s="78"/>
      <c r="C78" s="75"/>
      <c r="D78" s="76"/>
      <c r="E78" s="76"/>
      <c r="F78" s="75"/>
      <c r="G78" s="75"/>
      <c r="I78" s="73"/>
    </row>
    <row r="79" spans="1:9" s="56" customFormat="1" ht="16.5" customHeight="1" x14ac:dyDescent="0.4">
      <c r="A79" s="78"/>
      <c r="C79" s="75"/>
      <c r="D79" s="76"/>
      <c r="E79" s="76"/>
      <c r="F79" s="75"/>
      <c r="G79" s="75"/>
      <c r="I79" s="73"/>
    </row>
    <row r="80" spans="1:9" s="56" customFormat="1" ht="16.5" customHeight="1" x14ac:dyDescent="0.4">
      <c r="A80" s="78"/>
      <c r="C80" s="75"/>
      <c r="D80" s="76"/>
      <c r="E80" s="76"/>
      <c r="F80" s="75"/>
      <c r="G80" s="75"/>
      <c r="I80" s="73"/>
    </row>
    <row r="81" spans="1:9" s="56" customFormat="1" ht="16.5" customHeight="1" x14ac:dyDescent="0.4">
      <c r="A81" s="78"/>
      <c r="C81" s="75"/>
      <c r="D81" s="76"/>
      <c r="E81" s="76"/>
      <c r="F81" s="75"/>
      <c r="G81" s="75"/>
      <c r="I81" s="73"/>
    </row>
    <row r="82" spans="1:9" s="56" customFormat="1" ht="16.5" customHeight="1" x14ac:dyDescent="0.4">
      <c r="A82" s="78"/>
      <c r="C82" s="75"/>
      <c r="D82" s="76"/>
      <c r="E82" s="76"/>
      <c r="F82" s="75"/>
      <c r="G82" s="75"/>
      <c r="I82" s="73"/>
    </row>
    <row r="83" spans="1:9" s="56" customFormat="1" ht="16.5" customHeight="1" x14ac:dyDescent="0.4">
      <c r="A83" s="78"/>
      <c r="C83" s="75"/>
      <c r="D83" s="76"/>
      <c r="E83" s="76"/>
      <c r="F83" s="75"/>
      <c r="G83" s="75"/>
      <c r="I83" s="73"/>
    </row>
    <row r="84" spans="1:9" s="56" customFormat="1" ht="16.5" customHeight="1" x14ac:dyDescent="0.4">
      <c r="A84" s="78"/>
      <c r="C84" s="75"/>
      <c r="D84" s="76"/>
      <c r="E84" s="76"/>
      <c r="F84" s="75"/>
      <c r="G84" s="75"/>
      <c r="I84" s="73"/>
    </row>
    <row r="85" spans="1:9" s="56" customFormat="1" ht="16.5" customHeight="1" x14ac:dyDescent="0.4">
      <c r="A85" s="78"/>
      <c r="C85" s="75"/>
      <c r="D85" s="76"/>
      <c r="E85" s="76"/>
      <c r="F85" s="75"/>
      <c r="G85" s="75"/>
      <c r="I85" s="73"/>
    </row>
    <row r="86" spans="1:9" s="56" customFormat="1" ht="16.5" customHeight="1" x14ac:dyDescent="0.4">
      <c r="A86" s="78"/>
      <c r="C86" s="75"/>
      <c r="D86" s="76"/>
      <c r="E86" s="76"/>
      <c r="F86" s="75"/>
      <c r="G86" s="75"/>
      <c r="I86" s="73"/>
    </row>
    <row r="87" spans="1:9" s="56" customFormat="1" ht="16.5" customHeight="1" x14ac:dyDescent="0.4">
      <c r="A87" s="78"/>
      <c r="C87" s="75"/>
      <c r="D87" s="76"/>
      <c r="E87" s="76"/>
      <c r="F87" s="75"/>
      <c r="G87" s="75"/>
      <c r="I87" s="73"/>
    </row>
    <row r="88" spans="1:9" s="56" customFormat="1" ht="16.5" customHeight="1" x14ac:dyDescent="0.4">
      <c r="A88" s="78"/>
      <c r="C88" s="75"/>
      <c r="D88" s="76"/>
      <c r="E88" s="76"/>
      <c r="F88" s="75"/>
      <c r="G88" s="75"/>
      <c r="I88" s="73"/>
    </row>
    <row r="89" spans="1:9" s="56" customFormat="1" ht="16.5" customHeight="1" x14ac:dyDescent="0.4">
      <c r="A89" s="78"/>
      <c r="C89" s="75"/>
      <c r="D89" s="76"/>
      <c r="E89" s="76"/>
      <c r="F89" s="75"/>
      <c r="G89" s="75"/>
      <c r="I89" s="73"/>
    </row>
    <row r="90" spans="1:9" s="56" customFormat="1" ht="16.5" customHeight="1" x14ac:dyDescent="0.4">
      <c r="A90" s="78"/>
      <c r="C90" s="75"/>
      <c r="D90" s="76"/>
      <c r="E90" s="76"/>
      <c r="F90" s="75"/>
      <c r="G90" s="75"/>
      <c r="I90" s="73"/>
    </row>
    <row r="91" spans="1:9" s="56" customFormat="1" ht="16.5" customHeight="1" x14ac:dyDescent="0.4">
      <c r="A91" s="78"/>
      <c r="C91" s="75"/>
      <c r="D91" s="76"/>
      <c r="E91" s="76"/>
      <c r="F91" s="75"/>
      <c r="G91" s="75"/>
      <c r="I91" s="73"/>
    </row>
    <row r="92" spans="1:9" s="56" customFormat="1" ht="16.5" customHeight="1" x14ac:dyDescent="0.4">
      <c r="A92" s="78"/>
      <c r="C92" s="75"/>
      <c r="D92" s="76"/>
      <c r="E92" s="76"/>
      <c r="F92" s="75"/>
      <c r="G92" s="75"/>
      <c r="I92" s="73"/>
    </row>
    <row r="93" spans="1:9" s="56" customFormat="1" ht="16.5" customHeight="1" x14ac:dyDescent="0.4">
      <c r="A93" s="78"/>
      <c r="C93" s="75"/>
      <c r="D93" s="76"/>
      <c r="E93" s="76"/>
      <c r="F93" s="75"/>
      <c r="G93" s="75"/>
      <c r="I93" s="73"/>
    </row>
    <row r="94" spans="1:9" s="56" customFormat="1" ht="16.5" customHeight="1" x14ac:dyDescent="0.4">
      <c r="A94" s="78"/>
      <c r="C94" s="75"/>
      <c r="D94" s="76"/>
      <c r="E94" s="76"/>
      <c r="F94" s="75"/>
      <c r="G94" s="75"/>
      <c r="I94" s="73"/>
    </row>
    <row r="95" spans="1:9" s="56" customFormat="1" ht="16.5" customHeight="1" x14ac:dyDescent="0.4">
      <c r="A95" s="78"/>
      <c r="C95" s="75"/>
      <c r="D95" s="76"/>
      <c r="E95" s="76"/>
      <c r="F95" s="75"/>
      <c r="G95" s="75"/>
      <c r="I95" s="73"/>
    </row>
    <row r="96" spans="1:9" s="56" customFormat="1" ht="16.5" customHeight="1" x14ac:dyDescent="0.4">
      <c r="A96" s="78"/>
      <c r="C96" s="75"/>
      <c r="D96" s="76"/>
      <c r="E96" s="76"/>
      <c r="F96" s="75"/>
      <c r="G96" s="75"/>
      <c r="I96" s="73"/>
    </row>
    <row r="97" spans="1:9" s="56" customFormat="1" ht="16.5" customHeight="1" x14ac:dyDescent="0.4">
      <c r="A97" s="78"/>
      <c r="C97" s="75"/>
      <c r="D97" s="76"/>
      <c r="E97" s="76"/>
      <c r="F97" s="75"/>
      <c r="G97" s="75"/>
      <c r="I97" s="73"/>
    </row>
    <row r="98" spans="1:9" s="56" customFormat="1" ht="16.5" customHeight="1" x14ac:dyDescent="0.4">
      <c r="A98" s="78"/>
      <c r="C98" s="75"/>
      <c r="D98" s="76"/>
      <c r="E98" s="76"/>
      <c r="F98" s="75"/>
      <c r="G98" s="75"/>
      <c r="I98" s="73"/>
    </row>
    <row r="99" spans="1:9" s="56" customFormat="1" ht="16.5" customHeight="1" x14ac:dyDescent="0.4">
      <c r="A99" s="78"/>
      <c r="C99" s="75"/>
      <c r="D99" s="76"/>
      <c r="E99" s="76"/>
      <c r="F99" s="75"/>
      <c r="G99" s="75"/>
      <c r="I99" s="73"/>
    </row>
    <row r="100" spans="1:9" s="56" customFormat="1" ht="16.5" customHeight="1" x14ac:dyDescent="0.4">
      <c r="A100" s="78"/>
      <c r="C100" s="75"/>
      <c r="D100" s="76"/>
      <c r="E100" s="76"/>
      <c r="F100" s="75"/>
      <c r="G100" s="75"/>
      <c r="I100" s="73"/>
    </row>
    <row r="101" spans="1:9" s="56" customFormat="1" ht="16.5" customHeight="1" x14ac:dyDescent="0.4">
      <c r="A101" s="78"/>
      <c r="C101" s="75"/>
      <c r="D101" s="76"/>
      <c r="E101" s="76"/>
      <c r="F101" s="75"/>
      <c r="G101" s="75"/>
      <c r="I101" s="73"/>
    </row>
    <row r="102" spans="1:9" s="56" customFormat="1" ht="16.5" customHeight="1" x14ac:dyDescent="0.4">
      <c r="A102" s="78"/>
      <c r="C102" s="75"/>
      <c r="D102" s="76"/>
      <c r="E102" s="76"/>
      <c r="F102" s="75"/>
      <c r="G102" s="75"/>
      <c r="I102" s="73"/>
    </row>
    <row r="103" spans="1:9" s="56" customFormat="1" ht="16.5" customHeight="1" x14ac:dyDescent="0.4">
      <c r="A103" s="78"/>
      <c r="C103" s="75"/>
      <c r="D103" s="76"/>
      <c r="E103" s="76"/>
      <c r="F103" s="75"/>
      <c r="G103" s="75"/>
      <c r="I103" s="73"/>
    </row>
    <row r="104" spans="1:9" s="56" customFormat="1" ht="16.5" customHeight="1" x14ac:dyDescent="0.4">
      <c r="A104" s="78"/>
      <c r="C104" s="75"/>
      <c r="D104" s="76"/>
      <c r="E104" s="76"/>
      <c r="F104" s="75"/>
      <c r="G104" s="75"/>
      <c r="I104" s="73"/>
    </row>
    <row r="105" spans="1:9" s="56" customFormat="1" ht="16.5" customHeight="1" x14ac:dyDescent="0.4">
      <c r="A105" s="78"/>
      <c r="C105" s="75"/>
      <c r="D105" s="76"/>
      <c r="E105" s="76"/>
      <c r="F105" s="75"/>
      <c r="G105" s="75"/>
      <c r="I105" s="73"/>
    </row>
    <row r="106" spans="1:9" s="56" customFormat="1" ht="16.5" customHeight="1" x14ac:dyDescent="0.4">
      <c r="A106" s="78"/>
      <c r="C106" s="75"/>
      <c r="D106" s="76"/>
      <c r="E106" s="76"/>
      <c r="F106" s="75"/>
      <c r="G106" s="75"/>
      <c r="I106" s="73"/>
    </row>
    <row r="107" spans="1:9" s="56" customFormat="1" ht="16.5" customHeight="1" x14ac:dyDescent="0.4">
      <c r="A107" s="78"/>
      <c r="C107" s="75"/>
      <c r="D107" s="76"/>
      <c r="E107" s="76"/>
      <c r="F107" s="75"/>
      <c r="G107" s="75"/>
      <c r="I107" s="73"/>
    </row>
    <row r="108" spans="1:9" s="56" customFormat="1" ht="16.5" customHeight="1" x14ac:dyDescent="0.4">
      <c r="A108" s="78"/>
      <c r="C108" s="75"/>
      <c r="D108" s="76"/>
      <c r="E108" s="76"/>
      <c r="F108" s="75"/>
      <c r="G108" s="75"/>
      <c r="I108" s="73"/>
    </row>
    <row r="109" spans="1:9" s="56" customFormat="1" ht="16.5" customHeight="1" x14ac:dyDescent="0.4">
      <c r="A109" s="78"/>
      <c r="C109" s="75"/>
      <c r="D109" s="76"/>
      <c r="E109" s="76"/>
      <c r="F109" s="75"/>
      <c r="G109" s="75"/>
      <c r="I109" s="73"/>
    </row>
    <row r="110" spans="1:9" s="56" customFormat="1" ht="16.5" customHeight="1" x14ac:dyDescent="0.4">
      <c r="A110" s="78"/>
      <c r="C110" s="75"/>
      <c r="D110" s="76"/>
      <c r="E110" s="76"/>
      <c r="F110" s="75"/>
      <c r="G110" s="75"/>
      <c r="I110" s="73"/>
    </row>
    <row r="111" spans="1:9" s="56" customFormat="1" ht="16.5" customHeight="1" x14ac:dyDescent="0.4">
      <c r="A111" s="78"/>
      <c r="C111" s="75"/>
      <c r="D111" s="76"/>
      <c r="E111" s="76"/>
      <c r="F111" s="75"/>
      <c r="G111" s="75"/>
      <c r="I111" s="73"/>
    </row>
    <row r="112" spans="1:9" s="56" customFormat="1" ht="16.5" customHeight="1" x14ac:dyDescent="0.4">
      <c r="A112" s="78"/>
      <c r="C112" s="75"/>
      <c r="D112" s="76"/>
      <c r="E112" s="76"/>
      <c r="F112" s="75"/>
      <c r="G112" s="75"/>
      <c r="I112" s="73"/>
    </row>
    <row r="113" spans="1:9" s="56" customFormat="1" ht="16.5" customHeight="1" x14ac:dyDescent="0.4">
      <c r="A113" s="78"/>
      <c r="C113" s="75"/>
      <c r="D113" s="76"/>
      <c r="E113" s="76"/>
      <c r="F113" s="75"/>
      <c r="G113" s="75"/>
      <c r="I113" s="73"/>
    </row>
    <row r="114" spans="1:9" s="56" customFormat="1" ht="16.5" customHeight="1" x14ac:dyDescent="0.4">
      <c r="A114" s="78"/>
      <c r="C114" s="75"/>
      <c r="D114" s="76"/>
      <c r="E114" s="76"/>
      <c r="F114" s="75"/>
      <c r="G114" s="75"/>
      <c r="I114" s="73"/>
    </row>
    <row r="115" spans="1:9" s="56" customFormat="1" ht="16.5" customHeight="1" x14ac:dyDescent="0.4">
      <c r="A115" s="78"/>
      <c r="C115" s="75"/>
      <c r="D115" s="76"/>
      <c r="E115" s="76"/>
      <c r="F115" s="75"/>
      <c r="G115" s="75"/>
      <c r="I115" s="73"/>
    </row>
    <row r="116" spans="1:9" s="56" customFormat="1" ht="16.5" customHeight="1" x14ac:dyDescent="0.4">
      <c r="A116" s="78"/>
      <c r="C116" s="75"/>
      <c r="D116" s="76"/>
      <c r="E116" s="76"/>
      <c r="F116" s="75"/>
      <c r="G116" s="75"/>
      <c r="I116" s="73"/>
    </row>
    <row r="117" spans="1:9" s="56" customFormat="1" ht="16.5" customHeight="1" x14ac:dyDescent="0.4">
      <c r="A117" s="78"/>
      <c r="C117" s="75"/>
      <c r="D117" s="76"/>
      <c r="E117" s="76"/>
      <c r="F117" s="75"/>
      <c r="G117" s="75"/>
      <c r="I117" s="73"/>
    </row>
    <row r="118" spans="1:9" s="56" customFormat="1" ht="16.5" customHeight="1" x14ac:dyDescent="0.4">
      <c r="A118" s="78"/>
      <c r="C118" s="75"/>
      <c r="D118" s="76"/>
      <c r="E118" s="76"/>
      <c r="F118" s="75"/>
      <c r="G118" s="75"/>
      <c r="I118" s="73"/>
    </row>
    <row r="119" spans="1:9" s="56" customFormat="1" ht="16.5" customHeight="1" x14ac:dyDescent="0.4">
      <c r="A119" s="78"/>
      <c r="C119" s="75"/>
      <c r="D119" s="76"/>
      <c r="E119" s="76"/>
      <c r="F119" s="75"/>
      <c r="G119" s="75"/>
      <c r="I119" s="73"/>
    </row>
    <row r="120" spans="1:9" s="56" customFormat="1" ht="16.5" customHeight="1" x14ac:dyDescent="0.4">
      <c r="A120" s="78"/>
      <c r="C120" s="75"/>
      <c r="D120" s="76"/>
      <c r="E120" s="76"/>
      <c r="F120" s="75"/>
      <c r="G120" s="75"/>
      <c r="I120" s="73"/>
    </row>
    <row r="121" spans="1:9" s="56" customFormat="1" ht="16.5" customHeight="1" x14ac:dyDescent="0.4">
      <c r="A121" s="78"/>
      <c r="C121" s="75"/>
      <c r="D121" s="76"/>
      <c r="E121" s="76"/>
      <c r="F121" s="75"/>
      <c r="G121" s="75"/>
      <c r="I121" s="73"/>
    </row>
    <row r="122" spans="1:9" s="56" customFormat="1" ht="16.5" customHeight="1" x14ac:dyDescent="0.4">
      <c r="A122" s="78"/>
      <c r="C122" s="51"/>
      <c r="D122" s="51"/>
      <c r="E122" s="51"/>
      <c r="F122" s="51"/>
      <c r="G122" s="51"/>
      <c r="I122" s="73"/>
    </row>
    <row r="123" spans="1:9" s="56" customFormat="1" ht="16.5" customHeight="1" x14ac:dyDescent="0.4">
      <c r="A123" s="78"/>
      <c r="B123" s="51"/>
      <c r="C123" s="51"/>
      <c r="D123" s="51"/>
      <c r="E123" s="51"/>
      <c r="F123" s="51"/>
      <c r="G123" s="51"/>
      <c r="I123" s="73"/>
    </row>
    <row r="124" spans="1:9" s="56" customFormat="1" ht="16.5" customHeight="1" x14ac:dyDescent="0.4">
      <c r="A124" s="78"/>
      <c r="B124" s="51"/>
      <c r="C124" s="51"/>
      <c r="D124" s="51"/>
      <c r="E124" s="51"/>
      <c r="F124" s="51"/>
      <c r="G124" s="51"/>
      <c r="I124" s="73"/>
    </row>
    <row r="125" spans="1:9" s="56" customFormat="1" ht="16.5" customHeight="1" x14ac:dyDescent="0.4">
      <c r="A125" s="78"/>
      <c r="B125" s="51"/>
      <c r="C125" s="51"/>
      <c r="D125" s="51"/>
      <c r="E125" s="51"/>
      <c r="F125" s="51"/>
      <c r="G125" s="51"/>
      <c r="I125" s="73"/>
    </row>
    <row r="126" spans="1:9" s="56" customFormat="1" ht="16.5" customHeight="1" x14ac:dyDescent="0.4">
      <c r="A126" s="78"/>
      <c r="B126" s="51"/>
      <c r="C126" s="51"/>
      <c r="D126" s="51"/>
      <c r="E126" s="51"/>
      <c r="F126" s="51"/>
      <c r="G126" s="51"/>
      <c r="I126" s="73"/>
    </row>
    <row r="127" spans="1:9" s="56" customFormat="1" ht="16.5" customHeight="1" x14ac:dyDescent="0.4">
      <c r="A127" s="78"/>
      <c r="B127" s="51"/>
      <c r="C127" s="51"/>
      <c r="D127" s="51"/>
      <c r="E127" s="51"/>
      <c r="F127" s="51"/>
      <c r="G127" s="51"/>
      <c r="I127" s="73"/>
    </row>
    <row r="128" spans="1:9" s="56" customFormat="1" ht="16.5" customHeight="1" x14ac:dyDescent="0.4">
      <c r="A128" s="78"/>
      <c r="B128" s="51"/>
      <c r="C128" s="51"/>
      <c r="D128" s="51"/>
      <c r="E128" s="51"/>
      <c r="F128" s="51"/>
      <c r="G128" s="51"/>
      <c r="I128" s="73"/>
    </row>
    <row r="129" spans="1:9" s="56" customFormat="1" ht="16.5" customHeight="1" x14ac:dyDescent="0.4">
      <c r="A129" s="78"/>
      <c r="B129" s="51"/>
      <c r="C129" s="51"/>
      <c r="D129" s="51"/>
      <c r="E129" s="51"/>
      <c r="F129" s="51"/>
      <c r="G129" s="51"/>
      <c r="I129" s="73"/>
    </row>
    <row r="130" spans="1:9" s="56" customFormat="1" ht="16.5" customHeight="1" x14ac:dyDescent="0.4">
      <c r="A130" s="78"/>
      <c r="B130" s="51"/>
      <c r="C130" s="51"/>
      <c r="D130" s="51"/>
      <c r="E130" s="51"/>
      <c r="F130" s="51"/>
      <c r="G130" s="51"/>
      <c r="I130" s="73"/>
    </row>
    <row r="131" spans="1:9" s="56" customFormat="1" ht="16.5" customHeight="1" x14ac:dyDescent="0.4">
      <c r="A131" s="78"/>
      <c r="B131" s="51"/>
      <c r="C131" s="51"/>
      <c r="D131" s="51"/>
      <c r="E131" s="51"/>
      <c r="F131" s="51"/>
      <c r="G131" s="51"/>
      <c r="I131" s="73"/>
    </row>
    <row r="132" spans="1:9" s="56" customFormat="1" ht="16.5" customHeight="1" x14ac:dyDescent="0.4">
      <c r="A132" s="78"/>
      <c r="B132" s="51"/>
      <c r="C132" s="51"/>
      <c r="D132" s="51"/>
      <c r="E132" s="51"/>
      <c r="F132" s="51"/>
      <c r="G132" s="51"/>
      <c r="I132" s="73"/>
    </row>
    <row r="133" spans="1:9" s="56" customFormat="1" ht="16.5" customHeight="1" x14ac:dyDescent="0.4">
      <c r="A133" s="78"/>
      <c r="B133" s="51"/>
      <c r="C133" s="51"/>
      <c r="D133" s="51"/>
      <c r="E133" s="51"/>
      <c r="F133" s="51"/>
      <c r="G133" s="51"/>
      <c r="I133" s="73"/>
    </row>
    <row r="134" spans="1:9" s="56" customFormat="1" ht="16.5" customHeight="1" x14ac:dyDescent="0.4">
      <c r="A134" s="78"/>
      <c r="B134" s="51"/>
      <c r="C134" s="51"/>
      <c r="D134" s="51"/>
      <c r="E134" s="51"/>
      <c r="F134" s="51"/>
      <c r="G134" s="51"/>
      <c r="I134" s="73"/>
    </row>
    <row r="135" spans="1:9" s="56" customFormat="1" ht="16.5" customHeight="1" x14ac:dyDescent="0.4">
      <c r="A135" s="78"/>
      <c r="B135" s="51"/>
      <c r="C135" s="51"/>
      <c r="D135" s="51"/>
      <c r="E135" s="51"/>
      <c r="F135" s="51"/>
      <c r="G135" s="51"/>
      <c r="I135" s="73"/>
    </row>
    <row r="136" spans="1:9" s="56" customFormat="1" ht="16.5" customHeight="1" x14ac:dyDescent="0.4">
      <c r="A136" s="78"/>
      <c r="B136" s="51"/>
      <c r="C136" s="51"/>
      <c r="D136" s="51"/>
      <c r="E136" s="51"/>
      <c r="F136" s="51"/>
      <c r="G136" s="51"/>
      <c r="I136" s="73"/>
    </row>
    <row r="137" spans="1:9" s="56" customFormat="1" ht="16.5" customHeight="1" x14ac:dyDescent="0.4">
      <c r="A137" s="78"/>
      <c r="B137" s="51"/>
      <c r="C137" s="51"/>
      <c r="D137" s="51"/>
      <c r="E137" s="51"/>
      <c r="F137" s="51"/>
      <c r="G137" s="51"/>
      <c r="I137" s="73"/>
    </row>
    <row r="138" spans="1:9" s="56" customFormat="1" ht="16.5" customHeight="1" x14ac:dyDescent="0.4">
      <c r="A138" s="78"/>
      <c r="B138" s="51"/>
      <c r="C138" s="51"/>
      <c r="D138" s="51"/>
      <c r="E138" s="51"/>
      <c r="F138" s="51"/>
      <c r="G138" s="51"/>
      <c r="I138" s="73"/>
    </row>
    <row r="139" spans="1:9" s="56" customFormat="1" ht="16.5" customHeight="1" x14ac:dyDescent="0.4">
      <c r="A139" s="78"/>
      <c r="B139" s="51"/>
      <c r="C139" s="51"/>
      <c r="D139" s="51"/>
      <c r="E139" s="51"/>
      <c r="F139" s="51"/>
      <c r="G139" s="51"/>
      <c r="I139" s="73"/>
    </row>
    <row r="140" spans="1:9" s="56" customFormat="1" ht="16.5" customHeight="1" x14ac:dyDescent="0.4">
      <c r="A140" s="78"/>
      <c r="B140" s="51"/>
      <c r="C140" s="51"/>
      <c r="D140" s="51"/>
      <c r="E140" s="51"/>
      <c r="F140" s="51"/>
      <c r="G140" s="51"/>
      <c r="I140" s="73"/>
    </row>
    <row r="141" spans="1:9" s="56" customFormat="1" ht="16.5" customHeight="1" x14ac:dyDescent="0.4">
      <c r="A141" s="78"/>
      <c r="B141" s="51"/>
      <c r="C141" s="51"/>
      <c r="D141" s="51"/>
      <c r="E141" s="51"/>
      <c r="F141" s="51"/>
      <c r="G141" s="51"/>
      <c r="I141" s="73"/>
    </row>
    <row r="142" spans="1:9" s="56" customFormat="1" ht="16.5" customHeight="1" x14ac:dyDescent="0.4">
      <c r="A142" s="78"/>
      <c r="B142" s="51"/>
      <c r="C142" s="51"/>
      <c r="D142" s="51"/>
      <c r="E142" s="51"/>
      <c r="F142" s="51"/>
      <c r="G142" s="51"/>
      <c r="I142" s="73"/>
    </row>
    <row r="143" spans="1:9" s="56" customFormat="1" ht="16.5" customHeight="1" x14ac:dyDescent="0.4">
      <c r="A143" s="78"/>
      <c r="B143" s="51"/>
      <c r="C143" s="51"/>
      <c r="D143" s="51"/>
      <c r="E143" s="51"/>
      <c r="F143" s="51"/>
      <c r="G143" s="51"/>
      <c r="I143" s="73"/>
    </row>
    <row r="144" spans="1:9" s="56" customFormat="1" ht="16.5" customHeight="1" x14ac:dyDescent="0.4">
      <c r="A144" s="78"/>
      <c r="B144" s="51"/>
      <c r="C144" s="51"/>
      <c r="D144" s="51"/>
      <c r="E144" s="51"/>
      <c r="F144" s="51"/>
      <c r="G144" s="51"/>
      <c r="I144" s="73"/>
    </row>
    <row r="145" spans="1:9" s="56" customFormat="1" ht="16.5" customHeight="1" x14ac:dyDescent="0.4">
      <c r="A145" s="78"/>
      <c r="B145" s="51"/>
      <c r="C145" s="51"/>
      <c r="D145" s="51"/>
      <c r="E145" s="51"/>
      <c r="F145" s="51"/>
      <c r="G145" s="51"/>
      <c r="I145" s="73"/>
    </row>
    <row r="146" spans="1:9" s="56" customFormat="1" ht="16.5" customHeight="1" x14ac:dyDescent="0.4">
      <c r="A146" s="78"/>
      <c r="B146" s="51"/>
      <c r="C146" s="51"/>
      <c r="D146" s="51"/>
      <c r="E146" s="51"/>
      <c r="F146" s="51"/>
      <c r="G146" s="51"/>
      <c r="I146" s="73"/>
    </row>
    <row r="147" spans="1:9" s="56" customFormat="1" ht="16.5" customHeight="1" x14ac:dyDescent="0.4">
      <c r="A147" s="78"/>
      <c r="B147" s="51"/>
      <c r="C147" s="51"/>
      <c r="D147" s="51"/>
      <c r="E147" s="51"/>
      <c r="F147" s="51"/>
      <c r="G147" s="51"/>
      <c r="I147" s="73"/>
    </row>
    <row r="148" spans="1:9" s="56" customFormat="1" ht="16.5" customHeight="1" x14ac:dyDescent="0.4">
      <c r="A148" s="78"/>
      <c r="B148" s="51"/>
      <c r="C148" s="51"/>
      <c r="D148" s="51"/>
      <c r="E148" s="51"/>
      <c r="F148" s="51"/>
      <c r="G148" s="51"/>
      <c r="I148" s="73"/>
    </row>
    <row r="149" spans="1:9" s="56" customFormat="1" ht="16.5" customHeight="1" x14ac:dyDescent="0.4">
      <c r="A149" s="78"/>
      <c r="B149" s="51"/>
      <c r="C149" s="51"/>
      <c r="D149" s="51"/>
      <c r="E149" s="51"/>
      <c r="F149" s="51"/>
      <c r="G149" s="51"/>
      <c r="I149" s="73"/>
    </row>
    <row r="150" spans="1:9" s="56" customFormat="1" ht="16.5" customHeight="1" x14ac:dyDescent="0.4">
      <c r="A150" s="78"/>
      <c r="B150" s="51"/>
      <c r="C150" s="51"/>
      <c r="D150" s="51"/>
      <c r="E150" s="51"/>
      <c r="F150" s="51"/>
      <c r="G150" s="51"/>
      <c r="I150" s="73"/>
    </row>
    <row r="151" spans="1:9" s="56" customFormat="1" ht="16.5" customHeight="1" x14ac:dyDescent="0.4">
      <c r="A151" s="78"/>
      <c r="B151" s="51"/>
      <c r="C151" s="51"/>
      <c r="D151" s="51"/>
      <c r="E151" s="51"/>
      <c r="F151" s="51"/>
      <c r="G151" s="51"/>
      <c r="I151" s="73"/>
    </row>
    <row r="152" spans="1:9" s="56" customFormat="1" ht="16.5" customHeight="1" x14ac:dyDescent="0.4">
      <c r="A152" s="78"/>
      <c r="B152" s="51"/>
      <c r="C152" s="51"/>
      <c r="D152" s="51"/>
      <c r="E152" s="51"/>
      <c r="F152" s="51"/>
      <c r="G152" s="51"/>
      <c r="I152" s="73"/>
    </row>
    <row r="153" spans="1:9" s="56" customFormat="1" ht="16.5" customHeight="1" x14ac:dyDescent="0.4">
      <c r="A153" s="78"/>
      <c r="B153" s="51"/>
      <c r="C153" s="51"/>
      <c r="D153" s="51"/>
      <c r="E153" s="51"/>
      <c r="F153" s="51"/>
      <c r="G153" s="51"/>
      <c r="I153" s="73"/>
    </row>
    <row r="154" spans="1:9" s="56" customFormat="1" ht="16.5" customHeight="1" x14ac:dyDescent="0.4">
      <c r="A154" s="78"/>
      <c r="B154" s="51"/>
      <c r="C154" s="51"/>
      <c r="D154" s="51"/>
      <c r="E154" s="51"/>
      <c r="F154" s="51"/>
      <c r="G154" s="51"/>
      <c r="I154" s="73"/>
    </row>
    <row r="155" spans="1:9" s="56" customFormat="1" ht="16.5" customHeight="1" x14ac:dyDescent="0.4">
      <c r="A155" s="78"/>
      <c r="B155" s="51"/>
      <c r="C155" s="51"/>
      <c r="D155" s="51"/>
      <c r="E155" s="51"/>
      <c r="F155" s="51"/>
      <c r="G155" s="51"/>
      <c r="I155" s="73"/>
    </row>
    <row r="156" spans="1:9" s="56" customFormat="1" ht="16.5" customHeight="1" x14ac:dyDescent="0.4">
      <c r="A156" s="78"/>
      <c r="B156" s="51"/>
      <c r="C156" s="51"/>
      <c r="D156" s="51"/>
      <c r="E156" s="51"/>
      <c r="F156" s="51"/>
      <c r="G156" s="51"/>
      <c r="I156" s="73"/>
    </row>
    <row r="157" spans="1:9" s="56" customFormat="1" ht="16.5" customHeight="1" x14ac:dyDescent="0.4">
      <c r="A157" s="78"/>
      <c r="B157" s="51"/>
      <c r="C157" s="51"/>
      <c r="D157" s="51"/>
      <c r="E157" s="51"/>
      <c r="F157" s="51"/>
      <c r="G157" s="51"/>
      <c r="I157" s="73"/>
    </row>
    <row r="158" spans="1:9" s="56" customFormat="1" ht="16.5" customHeight="1" x14ac:dyDescent="0.4">
      <c r="A158" s="78"/>
      <c r="B158" s="51"/>
      <c r="C158" s="51"/>
      <c r="D158" s="51"/>
      <c r="E158" s="51"/>
      <c r="F158" s="51"/>
      <c r="G158" s="51"/>
      <c r="I158" s="73"/>
    </row>
    <row r="159" spans="1:9" s="56" customFormat="1" ht="16.5" customHeight="1" x14ac:dyDescent="0.4">
      <c r="A159" s="78"/>
      <c r="B159" s="51"/>
      <c r="C159" s="51"/>
      <c r="D159" s="51"/>
      <c r="E159" s="51"/>
      <c r="F159" s="51"/>
      <c r="G159" s="51"/>
      <c r="I159" s="73"/>
    </row>
    <row r="160" spans="1:9" s="56" customFormat="1" ht="16.5" customHeight="1" x14ac:dyDescent="0.4">
      <c r="A160" s="78"/>
      <c r="B160" s="51"/>
      <c r="C160" s="51"/>
      <c r="D160" s="51"/>
      <c r="E160" s="51"/>
      <c r="F160" s="51"/>
      <c r="G160" s="51"/>
      <c r="I160" s="73"/>
    </row>
    <row r="161" spans="1:9" s="56" customFormat="1" ht="16.5" customHeight="1" x14ac:dyDescent="0.4">
      <c r="A161" s="78"/>
      <c r="B161" s="51"/>
      <c r="C161" s="51"/>
      <c r="D161" s="51"/>
      <c r="E161" s="51"/>
      <c r="F161" s="51"/>
      <c r="G161" s="51"/>
      <c r="I161" s="73"/>
    </row>
    <row r="162" spans="1:9" s="56" customFormat="1" ht="16.5" customHeight="1" x14ac:dyDescent="0.4">
      <c r="A162" s="78"/>
      <c r="B162" s="51"/>
      <c r="C162" s="51"/>
      <c r="D162" s="51"/>
      <c r="E162" s="51"/>
      <c r="F162" s="51"/>
      <c r="G162" s="51"/>
      <c r="I162" s="73"/>
    </row>
    <row r="163" spans="1:9" s="56" customFormat="1" ht="16.5" customHeight="1" x14ac:dyDescent="0.4">
      <c r="A163" s="78"/>
      <c r="B163" s="51"/>
      <c r="C163" s="51"/>
      <c r="D163" s="51"/>
      <c r="E163" s="51"/>
      <c r="F163" s="51"/>
      <c r="G163" s="51"/>
      <c r="I163" s="73"/>
    </row>
    <row r="164" spans="1:9" s="56" customFormat="1" ht="16.5" customHeight="1" x14ac:dyDescent="0.4">
      <c r="A164" s="78"/>
      <c r="B164" s="51"/>
      <c r="C164" s="51"/>
      <c r="D164" s="51"/>
      <c r="E164" s="51"/>
      <c r="F164" s="51"/>
      <c r="G164" s="51"/>
      <c r="I164" s="73"/>
    </row>
    <row r="165" spans="1:9" s="56" customFormat="1" ht="16.5" customHeight="1" x14ac:dyDescent="0.4">
      <c r="A165" s="78"/>
      <c r="B165" s="51"/>
      <c r="C165" s="51"/>
      <c r="D165" s="51"/>
      <c r="E165" s="51"/>
      <c r="F165" s="51"/>
      <c r="G165" s="51"/>
      <c r="I165" s="73"/>
    </row>
    <row r="166" spans="1:9" s="56" customFormat="1" ht="16.5" customHeight="1" x14ac:dyDescent="0.4">
      <c r="A166" s="78"/>
      <c r="B166" s="51"/>
      <c r="C166" s="51"/>
      <c r="D166" s="51"/>
      <c r="E166" s="51"/>
      <c r="F166" s="51"/>
      <c r="G166" s="51"/>
      <c r="I166" s="73"/>
    </row>
    <row r="167" spans="1:9" s="56" customFormat="1" ht="16.5" customHeight="1" x14ac:dyDescent="0.4">
      <c r="A167" s="78"/>
      <c r="B167" s="51"/>
      <c r="C167" s="51"/>
      <c r="D167" s="51"/>
      <c r="E167" s="51"/>
      <c r="F167" s="51"/>
      <c r="G167" s="51"/>
      <c r="I167" s="73"/>
    </row>
    <row r="168" spans="1:9" s="56" customFormat="1" ht="16.5" customHeight="1" x14ac:dyDescent="0.4">
      <c r="A168" s="78"/>
      <c r="B168" s="51"/>
      <c r="C168" s="51"/>
      <c r="D168" s="51"/>
      <c r="E168" s="51"/>
      <c r="F168" s="51"/>
      <c r="G168" s="51"/>
      <c r="I168" s="73"/>
    </row>
    <row r="169" spans="1:9" s="56" customFormat="1" ht="16.5" customHeight="1" x14ac:dyDescent="0.4">
      <c r="A169" s="78"/>
      <c r="B169" s="51"/>
      <c r="C169" s="51"/>
      <c r="D169" s="51"/>
      <c r="E169" s="51"/>
      <c r="F169" s="51"/>
      <c r="G169" s="51"/>
      <c r="I169" s="73"/>
    </row>
    <row r="170" spans="1:9" s="56" customFormat="1" ht="16.5" customHeight="1" x14ac:dyDescent="0.4">
      <c r="A170" s="78"/>
      <c r="B170" s="51"/>
      <c r="C170" s="51"/>
      <c r="D170" s="51"/>
      <c r="E170" s="51"/>
      <c r="F170" s="51"/>
      <c r="G170" s="51"/>
      <c r="I170" s="73"/>
    </row>
    <row r="171" spans="1:9" s="56" customFormat="1" ht="16.5" customHeight="1" x14ac:dyDescent="0.4">
      <c r="A171" s="78"/>
      <c r="B171" s="51"/>
      <c r="C171" s="51"/>
      <c r="D171" s="51"/>
      <c r="E171" s="51"/>
      <c r="F171" s="51"/>
      <c r="G171" s="51"/>
      <c r="I171" s="73"/>
    </row>
    <row r="172" spans="1:9" s="56" customFormat="1" ht="16.5" customHeight="1" x14ac:dyDescent="0.4">
      <c r="A172" s="78"/>
      <c r="B172" s="51"/>
      <c r="C172" s="51"/>
      <c r="D172" s="51"/>
      <c r="E172" s="51"/>
      <c r="F172" s="51"/>
      <c r="G172" s="51"/>
      <c r="I172" s="73"/>
    </row>
    <row r="173" spans="1:9" s="56" customFormat="1" ht="16.5" customHeight="1" x14ac:dyDescent="0.4">
      <c r="A173" s="78"/>
      <c r="B173" s="51"/>
      <c r="C173" s="51"/>
      <c r="D173" s="51"/>
      <c r="E173" s="51"/>
      <c r="F173" s="51"/>
      <c r="G173" s="51"/>
      <c r="I173" s="73"/>
    </row>
    <row r="174" spans="1:9" s="56" customFormat="1" ht="16.5" customHeight="1" x14ac:dyDescent="0.4">
      <c r="A174" s="78"/>
      <c r="B174" s="51"/>
      <c r="C174" s="51"/>
      <c r="D174" s="51"/>
      <c r="E174" s="51"/>
      <c r="F174" s="51"/>
      <c r="G174" s="51"/>
      <c r="I174" s="73"/>
    </row>
    <row r="175" spans="1:9" s="56" customFormat="1" ht="16.5" customHeight="1" x14ac:dyDescent="0.4">
      <c r="A175" s="78"/>
      <c r="B175" s="51"/>
      <c r="C175" s="51"/>
      <c r="D175" s="51"/>
      <c r="E175" s="51"/>
      <c r="F175" s="51"/>
      <c r="G175" s="51"/>
      <c r="I175" s="73"/>
    </row>
    <row r="176" spans="1:9" s="56" customFormat="1" ht="16.5" customHeight="1" x14ac:dyDescent="0.4">
      <c r="A176" s="78"/>
      <c r="B176" s="51"/>
      <c r="C176" s="51"/>
      <c r="D176" s="51"/>
      <c r="E176" s="51"/>
      <c r="F176" s="51"/>
      <c r="G176" s="51"/>
      <c r="I176" s="73"/>
    </row>
    <row r="177" spans="1:9" s="56" customFormat="1" ht="16.5" customHeight="1" x14ac:dyDescent="0.4">
      <c r="A177" s="78"/>
      <c r="B177" s="51"/>
      <c r="C177" s="51"/>
      <c r="D177" s="51"/>
      <c r="E177" s="51"/>
      <c r="F177" s="51"/>
      <c r="G177" s="51"/>
      <c r="I177" s="73"/>
    </row>
    <row r="178" spans="1:9" s="56" customFormat="1" ht="16.5" customHeight="1" x14ac:dyDescent="0.4">
      <c r="A178" s="78"/>
      <c r="B178" s="51"/>
      <c r="C178" s="51"/>
      <c r="D178" s="51"/>
      <c r="E178" s="51"/>
      <c r="F178" s="51"/>
      <c r="G178" s="51"/>
      <c r="I178" s="73"/>
    </row>
    <row r="179" spans="1:9" s="56" customFormat="1" ht="16.5" customHeight="1" x14ac:dyDescent="0.4">
      <c r="A179" s="78"/>
      <c r="B179" s="51"/>
      <c r="C179" s="51"/>
      <c r="D179" s="51"/>
      <c r="E179" s="51"/>
      <c r="F179" s="51"/>
      <c r="G179" s="51"/>
      <c r="I179" s="73"/>
    </row>
    <row r="180" spans="1:9" s="56" customFormat="1" ht="15" x14ac:dyDescent="0.4">
      <c r="A180" s="51"/>
      <c r="B180" s="51"/>
      <c r="C180" s="51"/>
      <c r="D180" s="51"/>
      <c r="E180" s="51"/>
      <c r="F180" s="51"/>
      <c r="G180" s="51"/>
      <c r="I180" s="79"/>
    </row>
  </sheetData>
  <mergeCells count="14">
    <mergeCell ref="G25:G26"/>
    <mergeCell ref="G2:G5"/>
    <mergeCell ref="A6:A26"/>
    <mergeCell ref="A2:A5"/>
    <mergeCell ref="B2:B5"/>
    <mergeCell ref="C2:C5"/>
    <mergeCell ref="D2:D5"/>
    <mergeCell ref="E2:E5"/>
    <mergeCell ref="F2:F5"/>
    <mergeCell ref="B25:B26"/>
    <mergeCell ref="C25:C26"/>
    <mergeCell ref="D25:D26"/>
    <mergeCell ref="E25:E26"/>
    <mergeCell ref="F25:F26"/>
  </mergeCells>
  <dataValidations count="1">
    <dataValidation type="list" allowBlank="1" showInputMessage="1" showErrorMessage="1" sqref="C8" xr:uid="{14DD93A6-5B13-4001-877F-F9F2580281EB}">
      <formula1>#REF!</formula1>
    </dataValidation>
  </dataValidations>
  <pageMargins left="0.25" right="0.25" top="0.75" bottom="0.75" header="0.3" footer="0.3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2:G19"/>
  <sheetViews>
    <sheetView view="pageBreakPreview" zoomScaleNormal="100" zoomScaleSheetLayoutView="100" workbookViewId="0">
      <selection activeCell="F18" sqref="F18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2" spans="1:7" s="35" customFormat="1" ht="47.65" thickBot="1" x14ac:dyDescent="0.6">
      <c r="A2" s="4" t="s">
        <v>23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</row>
    <row r="3" spans="1:7" ht="14.55" customHeight="1" x14ac:dyDescent="0.55000000000000004">
      <c r="A3" s="272" t="s">
        <v>31</v>
      </c>
      <c r="B3" s="36"/>
      <c r="C3" s="7" t="s">
        <v>41</v>
      </c>
      <c r="D3" s="8"/>
      <c r="E3" s="8"/>
      <c r="F3" s="9"/>
      <c r="G3" s="10">
        <f>SUBTOTAL(109,G4:G9)</f>
        <v>0</v>
      </c>
    </row>
    <row r="4" spans="1:7" x14ac:dyDescent="0.55000000000000004">
      <c r="A4" s="273"/>
      <c r="B4" s="37"/>
      <c r="C4" s="11" t="s">
        <v>110</v>
      </c>
      <c r="D4" s="12" t="s">
        <v>42</v>
      </c>
      <c r="E4" s="13">
        <v>1</v>
      </c>
      <c r="F4" s="14"/>
      <c r="G4" s="15">
        <f>F4*E4</f>
        <v>0</v>
      </c>
    </row>
    <row r="5" spans="1:7" x14ac:dyDescent="0.55000000000000004">
      <c r="A5" s="273"/>
      <c r="B5" s="37"/>
      <c r="C5" s="11" t="s">
        <v>144</v>
      </c>
      <c r="D5" s="12" t="s">
        <v>111</v>
      </c>
      <c r="E5" s="13">
        <v>1</v>
      </c>
      <c r="F5" s="14"/>
      <c r="G5" s="15">
        <f>F5*E5</f>
        <v>0</v>
      </c>
    </row>
    <row r="6" spans="1:7" x14ac:dyDescent="0.55000000000000004">
      <c r="A6" s="273"/>
      <c r="B6" s="37"/>
      <c r="C6" s="11" t="s">
        <v>8</v>
      </c>
      <c r="D6" s="12" t="s">
        <v>111</v>
      </c>
      <c r="E6" s="13">
        <v>1</v>
      </c>
      <c r="F6" s="17"/>
      <c r="G6" s="15">
        <f>F6*E6</f>
        <v>0</v>
      </c>
    </row>
    <row r="7" spans="1:7" x14ac:dyDescent="0.55000000000000004">
      <c r="A7" s="273"/>
      <c r="B7" s="38"/>
      <c r="C7" s="39" t="s">
        <v>64</v>
      </c>
      <c r="D7" s="40"/>
      <c r="E7" s="41"/>
      <c r="F7" s="42"/>
      <c r="G7" s="43"/>
    </row>
    <row r="8" spans="1:7" x14ac:dyDescent="0.55000000000000004">
      <c r="A8" s="273"/>
      <c r="B8" s="37"/>
      <c r="C8" s="19" t="s">
        <v>65</v>
      </c>
      <c r="D8" s="18" t="s">
        <v>66</v>
      </c>
      <c r="E8" s="13">
        <v>5</v>
      </c>
      <c r="F8" s="17">
        <f>SUM(G12:G16)*1/100</f>
        <v>0</v>
      </c>
      <c r="G8" s="15">
        <f>E8*F8</f>
        <v>0</v>
      </c>
    </row>
    <row r="9" spans="1:7" ht="16.149999999999999" thickBot="1" x14ac:dyDescent="0.6">
      <c r="A9" s="273"/>
      <c r="B9" s="37"/>
      <c r="C9" s="19" t="s">
        <v>67</v>
      </c>
      <c r="D9" s="18" t="s">
        <v>66</v>
      </c>
      <c r="E9" s="13">
        <v>3</v>
      </c>
      <c r="F9" s="17">
        <f>SUM(G12:G16)*1/100</f>
        <v>0</v>
      </c>
      <c r="G9" s="15">
        <f>E9*F9</f>
        <v>0</v>
      </c>
    </row>
    <row r="10" spans="1:7" x14ac:dyDescent="0.55000000000000004">
      <c r="A10" s="273"/>
      <c r="B10" s="36"/>
      <c r="C10" s="7" t="s">
        <v>69</v>
      </c>
      <c r="D10" s="8"/>
      <c r="E10" s="20"/>
      <c r="F10" s="9"/>
      <c r="G10" s="10">
        <f>SUBTOTAL(109,G11:G18)</f>
        <v>0</v>
      </c>
    </row>
    <row r="11" spans="1:7" x14ac:dyDescent="0.55000000000000004">
      <c r="A11" s="273"/>
      <c r="B11" s="38"/>
      <c r="C11" s="39" t="s">
        <v>70</v>
      </c>
      <c r="D11" s="44"/>
      <c r="E11" s="45"/>
      <c r="F11" s="46"/>
      <c r="G11" s="47"/>
    </row>
    <row r="12" spans="1:7" x14ac:dyDescent="0.55000000000000004">
      <c r="A12" s="273"/>
      <c r="B12" s="37"/>
      <c r="C12" s="11" t="s">
        <v>112</v>
      </c>
      <c r="D12" s="12" t="s">
        <v>42</v>
      </c>
      <c r="E12" s="13">
        <v>1</v>
      </c>
      <c r="F12" s="17"/>
      <c r="G12" s="15">
        <f>F12*E12</f>
        <v>0</v>
      </c>
    </row>
    <row r="13" spans="1:7" x14ac:dyDescent="0.55000000000000004">
      <c r="A13" s="273"/>
      <c r="B13" s="37"/>
      <c r="C13" s="11" t="s">
        <v>113</v>
      </c>
      <c r="D13" s="12" t="s">
        <v>42</v>
      </c>
      <c r="E13" s="13">
        <v>1</v>
      </c>
      <c r="F13" s="22"/>
      <c r="G13" s="15">
        <f>F13*E13</f>
        <v>0</v>
      </c>
    </row>
    <row r="14" spans="1:7" x14ac:dyDescent="0.55000000000000004">
      <c r="A14" s="273"/>
      <c r="B14" s="37"/>
      <c r="C14" s="19" t="s">
        <v>114</v>
      </c>
      <c r="D14" s="18" t="s">
        <v>78</v>
      </c>
      <c r="E14" s="13">
        <v>35</v>
      </c>
      <c r="F14" s="22"/>
      <c r="G14" s="15">
        <f>F14*E14</f>
        <v>0</v>
      </c>
    </row>
    <row r="15" spans="1:7" x14ac:dyDescent="0.55000000000000004">
      <c r="A15" s="273"/>
      <c r="B15" s="38"/>
      <c r="C15" s="39" t="s">
        <v>76</v>
      </c>
      <c r="D15" s="40"/>
      <c r="E15" s="41"/>
      <c r="F15" s="48"/>
      <c r="G15" s="43"/>
    </row>
    <row r="16" spans="1:7" x14ac:dyDescent="0.55000000000000004">
      <c r="A16" s="273"/>
      <c r="B16" s="37"/>
      <c r="C16" s="19" t="s">
        <v>77</v>
      </c>
      <c r="D16" s="18" t="s">
        <v>78</v>
      </c>
      <c r="E16" s="13">
        <v>12</v>
      </c>
      <c r="F16" s="22"/>
      <c r="G16" s="15">
        <f>F16*E16</f>
        <v>0</v>
      </c>
    </row>
    <row r="17" spans="1:7" x14ac:dyDescent="0.55000000000000004">
      <c r="A17" s="273"/>
      <c r="B17" s="38"/>
      <c r="C17" s="39" t="s">
        <v>80</v>
      </c>
      <c r="D17" s="40"/>
      <c r="E17" s="41"/>
      <c r="F17" s="48"/>
      <c r="G17" s="43"/>
    </row>
    <row r="18" spans="1:7" ht="16.149999999999999" thickBot="1" x14ac:dyDescent="0.6">
      <c r="A18" s="273"/>
      <c r="B18" s="49"/>
      <c r="C18" s="25" t="s">
        <v>81</v>
      </c>
      <c r="D18" s="26" t="s">
        <v>111</v>
      </c>
      <c r="E18" s="27">
        <v>1</v>
      </c>
      <c r="F18" s="28"/>
      <c r="G18" s="29">
        <f>F18</f>
        <v>0</v>
      </c>
    </row>
    <row r="19" spans="1:7" ht="27.75" customHeight="1" thickBot="1" x14ac:dyDescent="0.6">
      <c r="A19" s="251"/>
      <c r="B19" s="50"/>
      <c r="C19" s="31" t="s">
        <v>115</v>
      </c>
      <c r="D19" s="32"/>
      <c r="E19" s="32"/>
      <c r="F19" s="33"/>
      <c r="G19" s="34">
        <f>G3+G10</f>
        <v>0</v>
      </c>
    </row>
  </sheetData>
  <mergeCells count="1">
    <mergeCell ref="A3:A19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fitToPage="1"/>
  </sheetPr>
  <dimension ref="A1:G32"/>
  <sheetViews>
    <sheetView view="pageBreakPreview" zoomScale="101" zoomScaleNormal="100" zoomScaleSheetLayoutView="85" workbookViewId="0">
      <selection activeCell="F31" sqref="F31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1" spans="1:7" ht="16.149999999999999" thickBot="1" x14ac:dyDescent="0.6">
      <c r="B1" s="2"/>
      <c r="C1" s="2"/>
      <c r="D1" s="2"/>
      <c r="E1" s="2"/>
      <c r="F1" s="2"/>
      <c r="G1" s="2"/>
    </row>
    <row r="2" spans="1:7" s="5" customFormat="1" ht="47.65" thickBot="1" x14ac:dyDescent="0.6">
      <c r="A2" s="4" t="s">
        <v>23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</row>
    <row r="3" spans="1:7" ht="14.55" customHeight="1" x14ac:dyDescent="0.55000000000000004">
      <c r="A3" s="272" t="s">
        <v>32</v>
      </c>
      <c r="B3" s="6"/>
      <c r="C3" s="7" t="s">
        <v>0</v>
      </c>
      <c r="D3" s="8"/>
      <c r="E3" s="8"/>
      <c r="F3" s="9"/>
      <c r="G3" s="10">
        <f>SUBTOTAL(109,G4:G14)</f>
        <v>0</v>
      </c>
    </row>
    <row r="4" spans="1:7" x14ac:dyDescent="0.55000000000000004">
      <c r="A4" s="273"/>
      <c r="B4" s="21"/>
      <c r="C4" s="11" t="s">
        <v>3</v>
      </c>
      <c r="D4" s="12" t="s">
        <v>111</v>
      </c>
      <c r="E4" s="13">
        <v>1</v>
      </c>
      <c r="F4" s="14"/>
      <c r="G4" s="15">
        <f t="shared" ref="G4:G10" si="0">F4*E4</f>
        <v>0</v>
      </c>
    </row>
    <row r="5" spans="1:7" x14ac:dyDescent="0.55000000000000004">
      <c r="A5" s="273"/>
      <c r="B5" s="21"/>
      <c r="C5" s="16" t="s">
        <v>4</v>
      </c>
      <c r="D5" s="12" t="s">
        <v>111</v>
      </c>
      <c r="E5" s="13">
        <v>1</v>
      </c>
      <c r="F5" s="14"/>
      <c r="G5" s="15">
        <f t="shared" si="0"/>
        <v>0</v>
      </c>
    </row>
    <row r="6" spans="1:7" x14ac:dyDescent="0.55000000000000004">
      <c r="A6" s="273"/>
      <c r="B6" s="21"/>
      <c r="C6" s="11" t="s">
        <v>5</v>
      </c>
      <c r="D6" s="12" t="s">
        <v>111</v>
      </c>
      <c r="E6" s="13">
        <v>1</v>
      </c>
      <c r="F6" s="14"/>
      <c r="G6" s="15">
        <f t="shared" si="0"/>
        <v>0</v>
      </c>
    </row>
    <row r="7" spans="1:7" x14ac:dyDescent="0.55000000000000004">
      <c r="A7" s="273"/>
      <c r="B7" s="21"/>
      <c r="C7" s="11" t="s">
        <v>6</v>
      </c>
      <c r="D7" s="18" t="s">
        <v>111</v>
      </c>
      <c r="E7" s="13">
        <v>1</v>
      </c>
      <c r="F7" s="14"/>
      <c r="G7" s="15">
        <f t="shared" si="0"/>
        <v>0</v>
      </c>
    </row>
    <row r="8" spans="1:7" x14ac:dyDescent="0.55000000000000004">
      <c r="A8" s="273"/>
      <c r="B8" s="21"/>
      <c r="C8" s="244" t="s">
        <v>145</v>
      </c>
      <c r="D8" s="18" t="s">
        <v>111</v>
      </c>
      <c r="E8" s="13">
        <v>1</v>
      </c>
      <c r="F8" s="14"/>
      <c r="G8" s="15">
        <f t="shared" si="0"/>
        <v>0</v>
      </c>
    </row>
    <row r="9" spans="1:7" x14ac:dyDescent="0.55000000000000004">
      <c r="A9" s="273"/>
      <c r="B9" s="21"/>
      <c r="C9" s="244" t="s">
        <v>146</v>
      </c>
      <c r="D9" s="18" t="s">
        <v>111</v>
      </c>
      <c r="E9" s="13">
        <v>1</v>
      </c>
      <c r="F9" s="14"/>
      <c r="G9" s="15">
        <f t="shared" si="0"/>
        <v>0</v>
      </c>
    </row>
    <row r="10" spans="1:7" x14ac:dyDescent="0.55000000000000004">
      <c r="A10" s="273"/>
      <c r="B10" s="21"/>
      <c r="C10" s="11" t="s">
        <v>7</v>
      </c>
      <c r="D10" s="18" t="s">
        <v>111</v>
      </c>
      <c r="E10" s="13">
        <v>1</v>
      </c>
      <c r="F10" s="14"/>
      <c r="G10" s="15">
        <f t="shared" si="0"/>
        <v>0</v>
      </c>
    </row>
    <row r="11" spans="1:7" x14ac:dyDescent="0.55000000000000004">
      <c r="A11" s="273"/>
      <c r="B11" s="21"/>
      <c r="C11" s="11" t="s">
        <v>8</v>
      </c>
      <c r="D11" s="18" t="s">
        <v>66</v>
      </c>
      <c r="E11" s="13">
        <v>5</v>
      </c>
      <c r="F11" s="17">
        <f>SUM(G4:G10)*1/100</f>
        <v>0</v>
      </c>
      <c r="G11" s="15">
        <f>E11*F11</f>
        <v>0</v>
      </c>
    </row>
    <row r="12" spans="1:7" x14ac:dyDescent="0.55000000000000004">
      <c r="A12" s="273"/>
      <c r="B12" s="21"/>
      <c r="C12" s="19" t="s">
        <v>9</v>
      </c>
      <c r="D12" s="18" t="s">
        <v>111</v>
      </c>
      <c r="E12" s="13">
        <v>1</v>
      </c>
      <c r="F12" s="14"/>
      <c r="G12" s="15">
        <f>F12</f>
        <v>0</v>
      </c>
    </row>
    <row r="13" spans="1:7" x14ac:dyDescent="0.55000000000000004">
      <c r="A13" s="273"/>
      <c r="B13" s="21"/>
      <c r="C13" s="19" t="s">
        <v>116</v>
      </c>
      <c r="D13" s="18" t="s">
        <v>111</v>
      </c>
      <c r="E13" s="13">
        <v>1</v>
      </c>
      <c r="F13" s="17"/>
      <c r="G13" s="15">
        <f>F13</f>
        <v>0</v>
      </c>
    </row>
    <row r="14" spans="1:7" ht="16.149999999999999" thickBot="1" x14ac:dyDescent="0.6">
      <c r="A14" s="273"/>
      <c r="B14" s="21"/>
      <c r="C14" s="19" t="s">
        <v>117</v>
      </c>
      <c r="D14" s="18" t="s">
        <v>111</v>
      </c>
      <c r="E14" s="13">
        <v>1</v>
      </c>
      <c r="F14" s="17"/>
      <c r="G14" s="15">
        <f>F14</f>
        <v>0</v>
      </c>
    </row>
    <row r="15" spans="1:7" x14ac:dyDescent="0.55000000000000004">
      <c r="A15" s="273"/>
      <c r="B15" s="6"/>
      <c r="C15" s="7" t="s">
        <v>118</v>
      </c>
      <c r="D15" s="8"/>
      <c r="E15" s="20"/>
      <c r="F15" s="9"/>
      <c r="G15" s="10">
        <f>G16</f>
        <v>0</v>
      </c>
    </row>
    <row r="16" spans="1:7" ht="16.149999999999999" thickBot="1" x14ac:dyDescent="0.6">
      <c r="A16" s="273"/>
      <c r="B16" s="21"/>
      <c r="C16" s="11" t="s">
        <v>119</v>
      </c>
      <c r="D16" s="12" t="s">
        <v>111</v>
      </c>
      <c r="E16" s="13">
        <v>1</v>
      </c>
      <c r="F16" s="22"/>
      <c r="G16" s="15">
        <f>F16</f>
        <v>0</v>
      </c>
    </row>
    <row r="17" spans="1:7" x14ac:dyDescent="0.55000000000000004">
      <c r="A17" s="273"/>
      <c r="B17" s="6"/>
      <c r="C17" s="7" t="s">
        <v>120</v>
      </c>
      <c r="D17" s="8"/>
      <c r="E17" s="20"/>
      <c r="F17" s="9"/>
      <c r="G17" s="10">
        <f>SUM(G18:G20)</f>
        <v>0</v>
      </c>
    </row>
    <row r="18" spans="1:7" x14ac:dyDescent="0.55000000000000004">
      <c r="A18" s="273"/>
      <c r="B18" s="234"/>
      <c r="C18" s="11" t="s">
        <v>136</v>
      </c>
      <c r="D18" s="12" t="s">
        <v>111</v>
      </c>
      <c r="E18" s="13">
        <v>1</v>
      </c>
      <c r="F18" s="14"/>
      <c r="G18" s="15">
        <f>F18*E18</f>
        <v>0</v>
      </c>
    </row>
    <row r="19" spans="1:7" x14ac:dyDescent="0.55000000000000004">
      <c r="A19" s="273"/>
      <c r="B19" s="234"/>
      <c r="C19" s="88" t="s">
        <v>121</v>
      </c>
      <c r="D19" s="89" t="s">
        <v>111</v>
      </c>
      <c r="E19" s="13">
        <v>1</v>
      </c>
      <c r="F19" s="17"/>
      <c r="G19" s="15">
        <f>F19*E19</f>
        <v>0</v>
      </c>
    </row>
    <row r="20" spans="1:7" ht="16.149999999999999" thickBot="1" x14ac:dyDescent="0.6">
      <c r="A20" s="273"/>
      <c r="B20" s="243"/>
      <c r="C20" s="88" t="s">
        <v>141</v>
      </c>
      <c r="D20" s="89" t="s">
        <v>111</v>
      </c>
      <c r="E20" s="13">
        <v>1</v>
      </c>
      <c r="F20" s="90"/>
      <c r="G20" s="15">
        <f>F20*E20</f>
        <v>0</v>
      </c>
    </row>
    <row r="21" spans="1:7" x14ac:dyDescent="0.55000000000000004">
      <c r="A21" s="273"/>
      <c r="B21" s="6"/>
      <c r="C21" s="7" t="s">
        <v>122</v>
      </c>
      <c r="D21" s="8"/>
      <c r="E21" s="20"/>
      <c r="F21" s="9"/>
      <c r="G21" s="10">
        <f>SUBTOTAL(109,G22:G29)</f>
        <v>0</v>
      </c>
    </row>
    <row r="22" spans="1:7" x14ac:dyDescent="0.55000000000000004">
      <c r="A22" s="273"/>
      <c r="B22" s="23"/>
      <c r="C22" s="19" t="s">
        <v>123</v>
      </c>
      <c r="D22" s="18" t="s">
        <v>78</v>
      </c>
      <c r="E22" s="13">
        <v>16</v>
      </c>
      <c r="F22" s="22"/>
      <c r="G22" s="15">
        <f>F22*E22</f>
        <v>0</v>
      </c>
    </row>
    <row r="23" spans="1:7" x14ac:dyDescent="0.55000000000000004">
      <c r="A23" s="273"/>
      <c r="B23" s="23"/>
      <c r="C23" s="19" t="s">
        <v>124</v>
      </c>
      <c r="D23" s="18" t="s">
        <v>78</v>
      </c>
      <c r="E23" s="13">
        <v>8</v>
      </c>
      <c r="F23" s="22"/>
      <c r="G23" s="15">
        <f t="shared" ref="G23:G29" si="1">F23*E23</f>
        <v>0</v>
      </c>
    </row>
    <row r="24" spans="1:7" x14ac:dyDescent="0.55000000000000004">
      <c r="A24" s="273"/>
      <c r="B24" s="23"/>
      <c r="C24" s="19" t="s">
        <v>125</v>
      </c>
      <c r="D24" s="18" t="s">
        <v>78</v>
      </c>
      <c r="E24" s="13">
        <v>16</v>
      </c>
      <c r="F24" s="22"/>
      <c r="G24" s="15">
        <f t="shared" si="1"/>
        <v>0</v>
      </c>
    </row>
    <row r="25" spans="1:7" x14ac:dyDescent="0.55000000000000004">
      <c r="A25" s="273"/>
      <c r="B25" s="23"/>
      <c r="C25" s="19" t="s">
        <v>126</v>
      </c>
      <c r="D25" s="18" t="s">
        <v>78</v>
      </c>
      <c r="E25" s="13">
        <v>16</v>
      </c>
      <c r="F25" s="22"/>
      <c r="G25" s="15">
        <f t="shared" si="1"/>
        <v>0</v>
      </c>
    </row>
    <row r="26" spans="1:7" x14ac:dyDescent="0.55000000000000004">
      <c r="A26" s="273"/>
      <c r="B26" s="23"/>
      <c r="C26" s="19" t="s">
        <v>127</v>
      </c>
      <c r="D26" s="18" t="s">
        <v>78</v>
      </c>
      <c r="E26" s="13">
        <v>16</v>
      </c>
      <c r="F26" s="22"/>
      <c r="G26" s="15">
        <f t="shared" si="1"/>
        <v>0</v>
      </c>
    </row>
    <row r="27" spans="1:7" x14ac:dyDescent="0.55000000000000004">
      <c r="A27" s="273"/>
      <c r="B27" s="23"/>
      <c r="C27" s="19" t="s">
        <v>128</v>
      </c>
      <c r="D27" s="18" t="s">
        <v>78</v>
      </c>
      <c r="E27" s="13">
        <v>8</v>
      </c>
      <c r="F27" s="22"/>
      <c r="G27" s="15">
        <f t="shared" si="1"/>
        <v>0</v>
      </c>
    </row>
    <row r="28" spans="1:7" x14ac:dyDescent="0.55000000000000004">
      <c r="A28" s="273"/>
      <c r="B28" s="23"/>
      <c r="C28" s="19" t="s">
        <v>129</v>
      </c>
      <c r="D28" s="18" t="s">
        <v>78</v>
      </c>
      <c r="E28" s="13">
        <v>8</v>
      </c>
      <c r="F28" s="22"/>
      <c r="G28" s="15">
        <f t="shared" si="1"/>
        <v>0</v>
      </c>
    </row>
    <row r="29" spans="1:7" ht="16.149999999999999" thickBot="1" x14ac:dyDescent="0.6">
      <c r="A29" s="273"/>
      <c r="B29" s="23"/>
      <c r="C29" s="19" t="s">
        <v>130</v>
      </c>
      <c r="D29" s="18" t="s">
        <v>111</v>
      </c>
      <c r="E29" s="13">
        <v>1</v>
      </c>
      <c r="F29" s="22"/>
      <c r="G29" s="15">
        <f t="shared" si="1"/>
        <v>0</v>
      </c>
    </row>
    <row r="30" spans="1:7" x14ac:dyDescent="0.55000000000000004">
      <c r="A30" s="273"/>
      <c r="B30" s="6"/>
      <c r="C30" s="7" t="s">
        <v>131</v>
      </c>
      <c r="D30" s="8"/>
      <c r="E30" s="20"/>
      <c r="F30" s="9"/>
      <c r="G30" s="10">
        <f>SUM(G31)</f>
        <v>0</v>
      </c>
    </row>
    <row r="31" spans="1:7" ht="16.149999999999999" thickBot="1" x14ac:dyDescent="0.6">
      <c r="A31" s="273"/>
      <c r="B31" s="24"/>
      <c r="C31" s="25" t="s">
        <v>132</v>
      </c>
      <c r="D31" s="26" t="s">
        <v>78</v>
      </c>
      <c r="E31" s="26">
        <v>10</v>
      </c>
      <c r="F31" s="28"/>
      <c r="G31" s="29">
        <f>E31*F31</f>
        <v>0</v>
      </c>
    </row>
    <row r="32" spans="1:7" ht="27.75" customHeight="1" thickBot="1" x14ac:dyDescent="0.6">
      <c r="A32" s="251"/>
      <c r="B32" s="30"/>
      <c r="C32" s="31" t="s">
        <v>133</v>
      </c>
      <c r="D32" s="32"/>
      <c r="E32" s="32"/>
      <c r="F32" s="33"/>
      <c r="G32" s="34">
        <f>G3+G15+G17+G21+G30</f>
        <v>0</v>
      </c>
    </row>
  </sheetData>
  <mergeCells count="1">
    <mergeCell ref="A3:A32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AF2128BF008549AE6432B84A5D3C92" ma:contentTypeVersion="16" ma:contentTypeDescription="Vytvoří nový dokument" ma:contentTypeScope="" ma:versionID="e3c57ce2ceb60ec41533dc1fd0a87697">
  <xsd:schema xmlns:xsd="http://www.w3.org/2001/XMLSchema" xmlns:xs="http://www.w3.org/2001/XMLSchema" xmlns:p="http://schemas.microsoft.com/office/2006/metadata/properties" xmlns:ns2="2499ec69-0c11-4b0d-b1df-848d68c395b3" xmlns:ns3="08011603-1777-48dc-8ad1-9fa90116221e" targetNamespace="http://schemas.microsoft.com/office/2006/metadata/properties" ma:root="true" ma:fieldsID="70ece3b82d19f7e60a33891678a13195" ns2:_="" ns3:_="">
    <xsd:import namespace="2499ec69-0c11-4b0d-b1df-848d68c395b3"/>
    <xsd:import namespace="08011603-1777-48dc-8ad1-9fa90116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9ec69-0c11-4b0d-b1df-848d68c39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1c53cae-e4da-45ce-b4ef-9b2964d9c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11603-1777-48dc-8ad1-9fa9011622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92bed-f9b3-443e-98c5-620ede5acbc3}" ma:internalName="TaxCatchAll" ma:showField="CatchAllData" ma:web="08011603-1777-48dc-8ad1-9fa90116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011603-1777-48dc-8ad1-9fa90116221e">
      <UserInfo>
        <DisplayName>Martin Myška</DisplayName>
        <AccountId>62</AccountId>
        <AccountType/>
      </UserInfo>
    </SharedWithUsers>
    <MediaLengthInSeconds xmlns="2499ec69-0c11-4b0d-b1df-848d68c395b3" xsi:nil="true"/>
    <lcf76f155ced4ddcb4097134ff3c332f xmlns="2499ec69-0c11-4b0d-b1df-848d68c395b3">
      <Terms xmlns="http://schemas.microsoft.com/office/infopath/2007/PartnerControls"/>
    </lcf76f155ced4ddcb4097134ff3c332f>
    <TaxCatchAll xmlns="08011603-1777-48dc-8ad1-9fa90116221e" xsi:nil="true"/>
  </documentManagement>
</p:properties>
</file>

<file path=customXml/itemProps1.xml><?xml version="1.0" encoding="utf-8"?>
<ds:datastoreItem xmlns:ds="http://schemas.openxmlformats.org/officeDocument/2006/customXml" ds:itemID="{27792EDD-8CEF-4BD0-BCD8-01957D926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62880-9FDB-41F4-8DEE-BA95E72A5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9ec69-0c11-4b0d-b1df-848d68c395b3"/>
    <ds:schemaRef ds:uri="08011603-1777-48dc-8ad1-9fa90116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7951B7-7933-41C2-9D22-31963A02D67E}">
  <ds:schemaRefs>
    <ds:schemaRef ds:uri="http://purl.org/dc/dcmitype/"/>
    <ds:schemaRef ds:uri="http://schemas.microsoft.com/office/2006/documentManagement/types"/>
    <ds:schemaRef ds:uri="2499ec69-0c11-4b0d-b1df-848d68c395b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08011603-1777-48dc-8ad1-9fa90116221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Titulni_list</vt:lpstr>
      <vt:lpstr>AC_cast</vt:lpstr>
      <vt:lpstr>DC_cast</vt:lpstr>
      <vt:lpstr>Konstrukce</vt:lpstr>
      <vt:lpstr>Invertory_a_panely</vt:lpstr>
      <vt:lpstr>AKU</vt:lpstr>
      <vt:lpstr>Regulace_vykonu</vt:lpstr>
      <vt:lpstr>VRN</vt:lpstr>
      <vt:lpstr>DOCUMENT_TYPE</vt:lpstr>
      <vt:lpstr>AKU!Oblast_tisku</vt:lpstr>
      <vt:lpstr>DC_cast!Oblast_tisku</vt:lpstr>
      <vt:lpstr>Invertory_a_panely!Oblast_tisku</vt:lpstr>
      <vt:lpstr>Konstrukce!Oblast_tisku</vt:lpstr>
      <vt:lpstr>Regulace_vykonu!Oblast_tisku</vt:lpstr>
      <vt:lpstr>PV_SIZE</vt:lpstr>
      <vt:lpstr>TITLE_BATTERY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Mgr. Ing. Ladislav Kavřík</cp:lastModifiedBy>
  <cp:revision/>
  <cp:lastPrinted>2024-06-06T08:17:29Z</cp:lastPrinted>
  <dcterms:created xsi:type="dcterms:W3CDTF">2009-02-02T09:40:44Z</dcterms:created>
  <dcterms:modified xsi:type="dcterms:W3CDTF">2025-09-10T18:50:44Z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0x01010081AF2128BF008549AE6432B84A5D3C92</vt:lpwstr>
  </property>
  <property fmtid="{D5CDD505-2E9C-101B-9397-08002B2CF9AE}" pid="3" name="MediaServiceImageTags">
    <vt:lpwstr/>
  </property>
  <property fmtid="{D5CDD505-2E9C-101B-9397-08002B2CF9AE}" pid="4" name="Order">
    <vt:r8>134200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