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G:\smeti\Důležité\RADY MČ 2007\RADY MČ 2025\82.RMČ 15.10.2025\2 poptávka na dodavatele následná péče v rámci celé MČ\"/>
    </mc:Choice>
  </mc:AlternateContent>
  <xr:revisionPtr revIDLastSave="0" documentId="13_ncr:1_{C40E2B07-0927-4D8D-93DB-A824D3E45646}" xr6:coauthVersionLast="47" xr6:coauthVersionMax="47" xr10:uidLastSave="{00000000-0000-0000-0000-000000000000}"/>
  <bookViews>
    <workbookView xWindow="2595" yWindow="2595" windowWidth="21600" windowHeight="11385" xr2:uid="{1709CB8D-6510-4E84-8D70-4FCB4E2E902C}"/>
  </bookViews>
  <sheets>
    <sheet name="tabulka výměr" sheetId="1" r:id="rId1"/>
    <sheet name="souhr cennová nabíd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E11" i="2"/>
  <c r="F11" i="2"/>
  <c r="E9" i="2"/>
  <c r="F9" i="2"/>
  <c r="D9" i="2"/>
  <c r="F7" i="2"/>
  <c r="D5" i="2"/>
  <c r="D6" i="2"/>
  <c r="D7" i="2"/>
  <c r="D4" i="2"/>
  <c r="F4" i="2" s="1"/>
  <c r="E5" i="2"/>
  <c r="F5" i="2" s="1"/>
  <c r="E6" i="2"/>
  <c r="F6" i="2" s="1"/>
  <c r="E7" i="2"/>
  <c r="E4" i="2"/>
  <c r="B7" i="2"/>
  <c r="B6" i="2"/>
  <c r="B5" i="2"/>
  <c r="B4" i="2"/>
  <c r="G39" i="1"/>
  <c r="G37" i="1"/>
  <c r="E37" i="1"/>
  <c r="C37" i="1"/>
</calcChain>
</file>

<file path=xl/sharedStrings.xml><?xml version="1.0" encoding="utf-8"?>
<sst xmlns="http://schemas.openxmlformats.org/spreadsheetml/2006/main" count="96" uniqueCount="72">
  <si>
    <t>Název ulice</t>
  </si>
  <si>
    <t xml:space="preserve">keře </t>
  </si>
  <si>
    <t>m2</t>
  </si>
  <si>
    <t>Záhony</t>
  </si>
  <si>
    <t>Bílovická</t>
  </si>
  <si>
    <t xml:space="preserve">Borky </t>
  </si>
  <si>
    <t>silniční zeleň</t>
  </si>
  <si>
    <t>Borky -Betánie</t>
  </si>
  <si>
    <t xml:space="preserve">keře - jednotlivé </t>
  </si>
  <si>
    <t>Dolnopolní</t>
  </si>
  <si>
    <t>Faulhabrova</t>
  </si>
  <si>
    <t>Franzova</t>
  </si>
  <si>
    <t>Hádecká</t>
  </si>
  <si>
    <t>Hamry</t>
  </si>
  <si>
    <t>Hradiska</t>
  </si>
  <si>
    <t>Hrubinky</t>
  </si>
  <si>
    <t>Karlova</t>
  </si>
  <si>
    <t>Kmochova</t>
  </si>
  <si>
    <t>v zatáčce</t>
  </si>
  <si>
    <t xml:space="preserve">Mateří </t>
  </si>
  <si>
    <t>Obřanská</t>
  </si>
  <si>
    <t>parčík Obřanský most</t>
  </si>
  <si>
    <t xml:space="preserve">Olší </t>
  </si>
  <si>
    <t>Parková</t>
  </si>
  <si>
    <t>Proškovo náměstí</t>
  </si>
  <si>
    <t>Rázusova</t>
  </si>
  <si>
    <t xml:space="preserve">Selská </t>
  </si>
  <si>
    <t xml:space="preserve">Slaměníkova </t>
  </si>
  <si>
    <t>Těsná</t>
  </si>
  <si>
    <t>růže na kmínku 10ks</t>
  </si>
  <si>
    <t>Vřesová</t>
  </si>
  <si>
    <t>květnatá louka</t>
  </si>
  <si>
    <t>Výpustky</t>
  </si>
  <si>
    <t>Vrbí</t>
  </si>
  <si>
    <t>živý plůtek za kontejnery</t>
  </si>
  <si>
    <t xml:space="preserve">keře + popínavé rostliny </t>
  </si>
  <si>
    <t>DH za Dyhou</t>
  </si>
  <si>
    <t xml:space="preserve">Celkem </t>
  </si>
  <si>
    <t xml:space="preserve"> </t>
  </si>
  <si>
    <t xml:space="preserve">Od roku </t>
  </si>
  <si>
    <t>Květnatá louka</t>
  </si>
  <si>
    <t>živý plot + popínavé rostliny</t>
  </si>
  <si>
    <t xml:space="preserve">keře u parkoviště </t>
  </si>
  <si>
    <t>Hlaváčova</t>
  </si>
  <si>
    <t>Fryčajova ulice</t>
  </si>
  <si>
    <t>Fryčajova sídliště</t>
  </si>
  <si>
    <t>trvalkové záhony</t>
  </si>
  <si>
    <t xml:space="preserve">Mlýnské nábřeží </t>
  </si>
  <si>
    <t>popínavé rostliny - kolem schodů</t>
  </si>
  <si>
    <t>popínavé rostliny - zatáčka</t>
  </si>
  <si>
    <t>keře na konci ulice</t>
  </si>
  <si>
    <t>keře - dětském hřišti</t>
  </si>
  <si>
    <t>keře</t>
  </si>
  <si>
    <t>trvalkový záhon - pomník</t>
  </si>
  <si>
    <t xml:space="preserve">trvalkový záhon - zatávka </t>
  </si>
  <si>
    <t>popínavé rostliny - za kontejnery</t>
  </si>
  <si>
    <t>keře - okolo kontejnerového stání</t>
  </si>
  <si>
    <t>silniční zeleň + keře</t>
  </si>
  <si>
    <t>levandule - u silnice</t>
  </si>
  <si>
    <t>Keře</t>
  </si>
  <si>
    <t>silniční zeleň + předzahrádky</t>
  </si>
  <si>
    <t>Popis</t>
  </si>
  <si>
    <t>Kč/m2 bez DPH</t>
  </si>
  <si>
    <t>DPH 21 %</t>
  </si>
  <si>
    <t>cena celkem vč. DPH</t>
  </si>
  <si>
    <t>záhony</t>
  </si>
  <si>
    <t>hodinová sazba na ostatní činnosti</t>
  </si>
  <si>
    <t>Celkem</t>
  </si>
  <si>
    <t>Souhrnná cenová nabídka</t>
  </si>
  <si>
    <t xml:space="preserve">m2 </t>
  </si>
  <si>
    <t>cena celkem bez  DPH</t>
  </si>
  <si>
    <t>m3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</si>
</sst>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0" fillId="4" borderId="1" xfId="0" applyFill="1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2" fillId="3" borderId="1" xfId="0" applyFont="1" applyFill="1" applyBorder="1"/>
    <xf numFmtId="0" fontId="1" fillId="2" borderId="4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0" fillId="4" borderId="0" xfId="0" applyFill="1"/>
    <xf numFmtId="0" fontId="0" fillId="4" borderId="3" xfId="0" applyFill="1" applyBorder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0" fillId="3" borderId="0" xfId="0" applyFill="1"/>
    <xf numFmtId="0" fontId="2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5" fillId="5" borderId="1" xfId="0" applyFont="1" applyFill="1" applyBorder="1"/>
    <xf numFmtId="0" fontId="5" fillId="5" borderId="5" xfId="0" applyFont="1" applyFill="1" applyBorder="1"/>
    <xf numFmtId="0" fontId="6" fillId="5" borderId="5" xfId="0" applyFont="1" applyFill="1" applyBorder="1"/>
    <xf numFmtId="0" fontId="7" fillId="0" borderId="0" xfId="0" applyFont="1"/>
    <xf numFmtId="0" fontId="8" fillId="0" borderId="0" xfId="0" applyFont="1"/>
    <xf numFmtId="0" fontId="8" fillId="6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6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6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28575</xdr:rowOff>
    </xdr:from>
    <xdr:to>
      <xdr:col>2</xdr:col>
      <xdr:colOff>9525</xdr:colOff>
      <xdr:row>9</xdr:row>
      <xdr:rowOff>19050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AFD53FA1-959D-BC22-BF12-86868F32B6F4}"/>
            </a:ext>
          </a:extLst>
        </xdr:cNvPr>
        <xdr:cNvCxnSpPr/>
      </xdr:nvCxnSpPr>
      <xdr:spPr>
        <a:xfrm>
          <a:off x="1438275" y="1609725"/>
          <a:ext cx="1428750" cy="5905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1409700</xdr:colOff>
      <xdr:row>10</xdr:row>
      <xdr:rowOff>19050</xdr:rowOff>
    </xdr:from>
    <xdr:to>
      <xdr:col>1</xdr:col>
      <xdr:colOff>1419225</xdr:colOff>
      <xdr:row>10</xdr:row>
      <xdr:rowOff>180975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EF1D5CAF-9CCC-83BF-01FC-B10393CC9AC8}"/>
            </a:ext>
          </a:extLst>
        </xdr:cNvPr>
        <xdr:cNvCxnSpPr/>
      </xdr:nvCxnSpPr>
      <xdr:spPr>
        <a:xfrm>
          <a:off x="1409700" y="2381250"/>
          <a:ext cx="1438275" cy="1619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10</xdr:row>
      <xdr:rowOff>28575</xdr:rowOff>
    </xdr:from>
    <xdr:to>
      <xdr:col>2</xdr:col>
      <xdr:colOff>9525</xdr:colOff>
      <xdr:row>11</xdr:row>
      <xdr:rowOff>19050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3AFB3CB0-4116-4EAA-B814-4250639EA5D1}"/>
            </a:ext>
          </a:extLst>
        </xdr:cNvPr>
        <xdr:cNvCxnSpPr/>
      </xdr:nvCxnSpPr>
      <xdr:spPr>
        <a:xfrm>
          <a:off x="1438275" y="1609725"/>
          <a:ext cx="1428750" cy="5905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CE0B-7696-4DDB-B72D-8556E23F7059}">
  <sheetPr>
    <pageSetUpPr fitToPage="1"/>
  </sheetPr>
  <dimension ref="A1:H39"/>
  <sheetViews>
    <sheetView tabSelected="1" topLeftCell="A7" workbookViewId="0">
      <selection activeCell="C10" sqref="C10"/>
    </sheetView>
  </sheetViews>
  <sheetFormatPr defaultRowHeight="14.25"/>
  <cols>
    <col min="1" max="1" width="20.625" bestFit="1" customWidth="1"/>
    <col min="2" max="2" width="30.875" bestFit="1" customWidth="1"/>
    <col min="3" max="3" width="11.625" bestFit="1" customWidth="1"/>
    <col min="4" max="4" width="23.75" bestFit="1" customWidth="1"/>
    <col min="5" max="5" width="11.25" bestFit="1" customWidth="1"/>
    <col min="6" max="6" width="14.25" bestFit="1" customWidth="1"/>
    <col min="7" max="7" width="8.25" customWidth="1"/>
    <col min="8" max="8" width="8.375" bestFit="1" customWidth="1"/>
  </cols>
  <sheetData>
    <row r="1" spans="1:8" ht="15">
      <c r="A1" s="1" t="s">
        <v>0</v>
      </c>
      <c r="B1" s="2" t="s">
        <v>59</v>
      </c>
      <c r="C1" s="2" t="s">
        <v>2</v>
      </c>
      <c r="D1" s="13" t="s">
        <v>3</v>
      </c>
      <c r="E1" s="2" t="s">
        <v>2</v>
      </c>
      <c r="F1" s="2" t="s">
        <v>40</v>
      </c>
      <c r="G1" s="2" t="s">
        <v>2</v>
      </c>
      <c r="H1" s="2" t="s">
        <v>39</v>
      </c>
    </row>
    <row r="2" spans="1:8" ht="15">
      <c r="A2" s="3" t="s">
        <v>4</v>
      </c>
      <c r="B2" s="4" t="s">
        <v>48</v>
      </c>
      <c r="C2" s="4">
        <v>30</v>
      </c>
      <c r="D2" s="4"/>
      <c r="E2" s="4"/>
      <c r="F2" s="4"/>
      <c r="G2" s="4"/>
      <c r="H2" s="4">
        <v>2026</v>
      </c>
    </row>
    <row r="3" spans="1:8" ht="15">
      <c r="A3" s="5"/>
      <c r="B3" s="6" t="s">
        <v>49</v>
      </c>
      <c r="C3" s="6">
        <v>17</v>
      </c>
      <c r="D3" s="6"/>
      <c r="E3" s="6"/>
      <c r="F3" s="6"/>
      <c r="G3" s="6"/>
      <c r="H3" s="6">
        <v>2026</v>
      </c>
    </row>
    <row r="4" spans="1:8" ht="15">
      <c r="A4" s="3" t="s">
        <v>5</v>
      </c>
      <c r="B4" s="4" t="s">
        <v>6</v>
      </c>
      <c r="C4" s="4">
        <v>14.3</v>
      </c>
      <c r="D4" s="4"/>
      <c r="E4" s="4"/>
      <c r="F4" s="4"/>
      <c r="G4" s="4"/>
      <c r="H4" s="4">
        <v>2026</v>
      </c>
    </row>
    <row r="5" spans="1:8" ht="15">
      <c r="A5" s="5" t="s">
        <v>7</v>
      </c>
      <c r="B5" s="6" t="s">
        <v>8</v>
      </c>
      <c r="C5" s="6">
        <v>80</v>
      </c>
      <c r="D5" s="6" t="s">
        <v>46</v>
      </c>
      <c r="E5" s="6">
        <v>20.67</v>
      </c>
      <c r="F5" s="6"/>
      <c r="G5" s="6"/>
      <c r="H5" s="6">
        <v>2026</v>
      </c>
    </row>
    <row r="6" spans="1:8" ht="15">
      <c r="A6" s="10" t="s">
        <v>9</v>
      </c>
      <c r="B6" s="11" t="s">
        <v>60</v>
      </c>
      <c r="C6" s="11">
        <v>386.75</v>
      </c>
      <c r="D6" s="4" t="s">
        <v>46</v>
      </c>
      <c r="E6" s="11">
        <v>369.9</v>
      </c>
      <c r="F6" s="4"/>
      <c r="G6" s="4"/>
      <c r="H6" s="4">
        <v>2026</v>
      </c>
    </row>
    <row r="7" spans="1:8" ht="15">
      <c r="A7" s="7"/>
      <c r="B7" s="8" t="s">
        <v>42</v>
      </c>
      <c r="C7" s="8">
        <v>18</v>
      </c>
      <c r="D7" s="6"/>
      <c r="E7" s="6"/>
      <c r="F7" s="6"/>
      <c r="G7" s="6"/>
      <c r="H7" s="6">
        <v>2026</v>
      </c>
    </row>
    <row r="8" spans="1:8" ht="15">
      <c r="A8" s="3" t="s">
        <v>10</v>
      </c>
      <c r="B8" s="4" t="s">
        <v>52</v>
      </c>
      <c r="C8" s="4">
        <v>80</v>
      </c>
      <c r="D8" s="4" t="s">
        <v>46</v>
      </c>
      <c r="E8" s="4">
        <v>40</v>
      </c>
      <c r="F8" s="4"/>
      <c r="G8" s="4"/>
      <c r="H8" s="4">
        <v>2026</v>
      </c>
    </row>
    <row r="9" spans="1:8" ht="15">
      <c r="A9" s="5" t="s">
        <v>11</v>
      </c>
      <c r="B9" s="6" t="s">
        <v>6</v>
      </c>
      <c r="C9" s="6">
        <v>276.99</v>
      </c>
      <c r="D9" s="6"/>
      <c r="E9" s="6"/>
      <c r="F9" s="6"/>
      <c r="G9" s="6"/>
      <c r="H9" s="6">
        <v>2026</v>
      </c>
    </row>
    <row r="10" spans="1:8" s="16" customFormat="1" ht="15">
      <c r="A10" s="3" t="s">
        <v>44</v>
      </c>
      <c r="B10" s="4" t="s">
        <v>57</v>
      </c>
      <c r="C10" s="4">
        <v>1147.3</v>
      </c>
      <c r="D10" s="4"/>
      <c r="E10" s="4"/>
      <c r="F10" s="4"/>
      <c r="G10" s="4"/>
      <c r="H10" s="12">
        <v>2028</v>
      </c>
    </row>
    <row r="11" spans="1:8" ht="15">
      <c r="A11" s="14" t="s">
        <v>45</v>
      </c>
      <c r="B11" s="9" t="s">
        <v>1</v>
      </c>
      <c r="C11" s="9">
        <v>823</v>
      </c>
      <c r="D11" s="9" t="s">
        <v>46</v>
      </c>
      <c r="E11" s="9">
        <v>186.1</v>
      </c>
      <c r="F11" s="9"/>
      <c r="G11" s="9"/>
      <c r="H11" s="15">
        <v>2028</v>
      </c>
    </row>
    <row r="12" spans="1:8" ht="15">
      <c r="A12" s="3" t="s">
        <v>12</v>
      </c>
      <c r="B12" s="4" t="s">
        <v>6</v>
      </c>
      <c r="C12" s="4">
        <v>112.37</v>
      </c>
      <c r="D12" s="4"/>
      <c r="E12" s="4"/>
      <c r="F12" s="4"/>
      <c r="G12" s="4"/>
      <c r="H12" s="4">
        <v>2026</v>
      </c>
    </row>
    <row r="13" spans="1:8" ht="15">
      <c r="A13" s="14" t="s">
        <v>13</v>
      </c>
      <c r="B13" s="9" t="s">
        <v>6</v>
      </c>
      <c r="C13" s="9">
        <v>292.67</v>
      </c>
      <c r="D13" s="9"/>
      <c r="E13" s="9"/>
      <c r="F13" s="9"/>
      <c r="G13" s="9"/>
      <c r="H13" s="9">
        <v>2026</v>
      </c>
    </row>
    <row r="14" spans="1:8" ht="15">
      <c r="A14" s="3" t="s">
        <v>43</v>
      </c>
      <c r="B14" s="4" t="s">
        <v>1</v>
      </c>
      <c r="C14" s="4">
        <v>90</v>
      </c>
      <c r="D14" s="4" t="s">
        <v>46</v>
      </c>
      <c r="E14" s="4">
        <v>435.5</v>
      </c>
      <c r="F14" s="4"/>
      <c r="G14" s="4"/>
      <c r="H14" s="12">
        <v>2027</v>
      </c>
    </row>
    <row r="15" spans="1:8" ht="15">
      <c r="A15" s="18" t="s">
        <v>14</v>
      </c>
      <c r="B15" s="19" t="s">
        <v>50</v>
      </c>
      <c r="C15" s="19">
        <v>95</v>
      </c>
      <c r="D15" s="19"/>
      <c r="E15" s="19"/>
      <c r="F15" s="9"/>
      <c r="G15" s="9"/>
      <c r="H15" s="9">
        <v>2026</v>
      </c>
    </row>
    <row r="16" spans="1:8" ht="15">
      <c r="A16" s="3" t="s">
        <v>15</v>
      </c>
      <c r="B16" s="4" t="s">
        <v>6</v>
      </c>
      <c r="C16" s="4">
        <v>14</v>
      </c>
      <c r="D16" s="4"/>
      <c r="E16" s="4"/>
      <c r="F16" s="4"/>
      <c r="G16" s="4"/>
      <c r="H16" s="4">
        <v>2026</v>
      </c>
    </row>
    <row r="17" spans="1:8" ht="15">
      <c r="A17" s="14" t="s">
        <v>16</v>
      </c>
      <c r="B17" s="9" t="s">
        <v>6</v>
      </c>
      <c r="C17" s="9">
        <v>51.28</v>
      </c>
      <c r="D17" s="9"/>
      <c r="E17" s="9"/>
      <c r="F17" s="9"/>
      <c r="G17" s="9"/>
      <c r="H17" s="9">
        <v>2026</v>
      </c>
    </row>
    <row r="18" spans="1:8" ht="15">
      <c r="A18" s="3" t="s">
        <v>17</v>
      </c>
      <c r="B18" s="4" t="s">
        <v>18</v>
      </c>
      <c r="C18" s="4">
        <v>102.57</v>
      </c>
      <c r="D18" s="4"/>
      <c r="E18" s="4"/>
      <c r="F18" s="4"/>
      <c r="G18" s="4"/>
      <c r="H18" s="4">
        <v>2026</v>
      </c>
    </row>
    <row r="19" spans="1:8" ht="15">
      <c r="A19" s="14" t="s">
        <v>19</v>
      </c>
      <c r="B19" s="9" t="s">
        <v>6</v>
      </c>
      <c r="C19" s="9">
        <v>118.4</v>
      </c>
      <c r="D19" s="9"/>
      <c r="E19" s="9"/>
      <c r="F19" s="9"/>
      <c r="G19" s="9"/>
      <c r="H19" s="9">
        <v>2026</v>
      </c>
    </row>
    <row r="20" spans="1:8" ht="15">
      <c r="A20" s="3" t="s">
        <v>47</v>
      </c>
      <c r="B20" s="4" t="s">
        <v>51</v>
      </c>
      <c r="C20" s="4">
        <v>156.6</v>
      </c>
      <c r="D20" s="4"/>
      <c r="E20" s="4"/>
      <c r="F20" s="4"/>
      <c r="G20" s="4"/>
      <c r="H20" s="4">
        <v>2026</v>
      </c>
    </row>
    <row r="21" spans="1:8" ht="15">
      <c r="A21" s="14" t="s">
        <v>20</v>
      </c>
      <c r="B21" s="9" t="s">
        <v>6</v>
      </c>
      <c r="C21" s="9">
        <v>497.64</v>
      </c>
      <c r="D21" s="9" t="s">
        <v>58</v>
      </c>
      <c r="E21" s="9">
        <v>24</v>
      </c>
      <c r="F21" s="9"/>
      <c r="G21" s="9"/>
      <c r="H21" s="9">
        <v>2026</v>
      </c>
    </row>
    <row r="22" spans="1:8" ht="15">
      <c r="A22" s="3"/>
      <c r="B22" s="4" t="s">
        <v>55</v>
      </c>
      <c r="C22" s="4">
        <v>3</v>
      </c>
      <c r="D22" s="4"/>
      <c r="E22" s="4"/>
      <c r="F22" s="4"/>
      <c r="G22" s="4"/>
      <c r="H22" s="4">
        <v>2026</v>
      </c>
    </row>
    <row r="23" spans="1:8" ht="15">
      <c r="A23" s="14" t="s">
        <v>21</v>
      </c>
      <c r="B23" s="9" t="s">
        <v>52</v>
      </c>
      <c r="C23" s="9">
        <v>50</v>
      </c>
      <c r="D23" s="9" t="s">
        <v>46</v>
      </c>
      <c r="E23" s="9">
        <v>67.599999999999994</v>
      </c>
      <c r="F23" s="9"/>
      <c r="G23" s="9"/>
      <c r="H23" s="9">
        <v>2026</v>
      </c>
    </row>
    <row r="24" spans="1:8" ht="15">
      <c r="A24" s="3" t="s">
        <v>22</v>
      </c>
      <c r="B24" s="4" t="s">
        <v>56</v>
      </c>
      <c r="C24" s="4">
        <v>11</v>
      </c>
      <c r="D24" s="4"/>
      <c r="E24" s="4"/>
      <c r="F24" s="4"/>
      <c r="G24" s="4"/>
      <c r="H24" s="4">
        <v>2026</v>
      </c>
    </row>
    <row r="25" spans="1:8" ht="15">
      <c r="A25" s="14" t="s">
        <v>23</v>
      </c>
      <c r="B25" s="9"/>
      <c r="C25" s="9"/>
      <c r="D25" s="9" t="s">
        <v>53</v>
      </c>
      <c r="E25" s="9">
        <v>8</v>
      </c>
      <c r="F25" s="9"/>
      <c r="G25" s="9"/>
      <c r="H25" s="9">
        <v>2026</v>
      </c>
    </row>
    <row r="26" spans="1:8" ht="15">
      <c r="A26" s="3" t="s">
        <v>24</v>
      </c>
      <c r="B26" s="4" t="s">
        <v>6</v>
      </c>
      <c r="C26" s="4">
        <v>115.3</v>
      </c>
      <c r="D26" s="4"/>
      <c r="E26" s="4"/>
      <c r="F26" s="4"/>
      <c r="G26" s="4"/>
      <c r="H26" s="4">
        <v>2026</v>
      </c>
    </row>
    <row r="27" spans="1:8" ht="15">
      <c r="A27" s="14"/>
      <c r="B27" s="9"/>
      <c r="C27" s="9"/>
      <c r="D27" s="9" t="s">
        <v>46</v>
      </c>
      <c r="E27" s="9">
        <v>156.19999999999999</v>
      </c>
      <c r="F27" s="9"/>
      <c r="G27" s="9"/>
      <c r="H27" s="15">
        <v>2028</v>
      </c>
    </row>
    <row r="28" spans="1:8" ht="15">
      <c r="A28" s="3" t="s">
        <v>25</v>
      </c>
      <c r="B28" s="4" t="s">
        <v>6</v>
      </c>
      <c r="C28" s="4">
        <v>252.08</v>
      </c>
      <c r="D28" s="4"/>
      <c r="E28" s="4"/>
      <c r="F28" s="4"/>
      <c r="G28" s="4"/>
      <c r="H28" s="4">
        <v>2026</v>
      </c>
    </row>
    <row r="29" spans="1:8" ht="15">
      <c r="A29" s="14" t="s">
        <v>26</v>
      </c>
      <c r="B29" s="9" t="s">
        <v>6</v>
      </c>
      <c r="C29" s="9">
        <v>768.85</v>
      </c>
      <c r="D29" s="9" t="s">
        <v>54</v>
      </c>
      <c r="E29" s="9">
        <v>43</v>
      </c>
      <c r="F29" s="9"/>
      <c r="G29" s="9"/>
      <c r="H29" s="9">
        <v>2026</v>
      </c>
    </row>
    <row r="30" spans="1:8" ht="15">
      <c r="A30" s="3" t="s">
        <v>27</v>
      </c>
      <c r="B30" s="4" t="s">
        <v>52</v>
      </c>
      <c r="C30" s="4">
        <v>153.88</v>
      </c>
      <c r="D30" s="4"/>
      <c r="E30" s="4"/>
      <c r="F30" s="4"/>
      <c r="G30" s="4"/>
      <c r="H30" s="4">
        <v>2026</v>
      </c>
    </row>
    <row r="31" spans="1:8" ht="15">
      <c r="A31" s="14" t="s">
        <v>28</v>
      </c>
      <c r="B31" s="9"/>
      <c r="C31" s="17"/>
      <c r="D31" s="9" t="s">
        <v>29</v>
      </c>
      <c r="E31" s="9">
        <v>16.8</v>
      </c>
      <c r="F31" s="9"/>
      <c r="G31" s="9"/>
      <c r="H31" s="9">
        <v>2026</v>
      </c>
    </row>
    <row r="32" spans="1:8" ht="15">
      <c r="A32" s="3" t="s">
        <v>30</v>
      </c>
      <c r="B32" s="4"/>
      <c r="C32" s="20"/>
      <c r="D32" s="4" t="s">
        <v>38</v>
      </c>
      <c r="E32" s="4"/>
      <c r="F32" s="4" t="s">
        <v>31</v>
      </c>
      <c r="G32" s="4">
        <v>786.45</v>
      </c>
      <c r="H32" s="4">
        <v>2026</v>
      </c>
    </row>
    <row r="33" spans="1:8" ht="15">
      <c r="A33" s="14" t="s">
        <v>32</v>
      </c>
      <c r="B33" s="9" t="s">
        <v>6</v>
      </c>
      <c r="C33" s="9">
        <v>138.35</v>
      </c>
      <c r="D33" s="9"/>
      <c r="E33" s="9"/>
      <c r="F33" s="9"/>
      <c r="G33" s="9"/>
      <c r="H33" s="9">
        <v>2026</v>
      </c>
    </row>
    <row r="34" spans="1:8" ht="15">
      <c r="A34" s="3" t="s">
        <v>33</v>
      </c>
      <c r="B34" s="4" t="s">
        <v>34</v>
      </c>
      <c r="C34" s="4">
        <v>6</v>
      </c>
      <c r="D34" s="4"/>
      <c r="E34" s="4"/>
      <c r="F34" s="4"/>
      <c r="G34" s="4"/>
      <c r="H34" s="4">
        <v>2026</v>
      </c>
    </row>
    <row r="35" spans="1:8" ht="15">
      <c r="A35" s="14"/>
      <c r="B35" s="9" t="s">
        <v>35</v>
      </c>
      <c r="C35" s="9">
        <v>105</v>
      </c>
      <c r="D35" s="9"/>
      <c r="E35" s="9"/>
      <c r="F35" s="9"/>
      <c r="G35" s="9"/>
      <c r="H35" s="9">
        <v>2026</v>
      </c>
    </row>
    <row r="36" spans="1:8" ht="15.75" thickBot="1">
      <c r="A36" s="21" t="s">
        <v>36</v>
      </c>
      <c r="B36" s="22" t="s">
        <v>41</v>
      </c>
      <c r="C36" s="22">
        <v>68.41</v>
      </c>
      <c r="D36" s="22"/>
      <c r="E36" s="22"/>
      <c r="F36" s="22"/>
      <c r="G36" s="22"/>
      <c r="H36" s="22">
        <v>2026</v>
      </c>
    </row>
    <row r="37" spans="1:8" ht="19.5">
      <c r="A37" s="23" t="s">
        <v>37</v>
      </c>
      <c r="B37" s="23"/>
      <c r="C37" s="23">
        <f>SUM(C2:C36)</f>
        <v>6075.7400000000016</v>
      </c>
      <c r="D37" s="24"/>
      <c r="E37" s="24">
        <f>SUM(E2:E36)</f>
        <v>1367.77</v>
      </c>
      <c r="F37" s="25"/>
      <c r="G37" s="24">
        <f>SUM(G2:G36)</f>
        <v>786.45</v>
      </c>
      <c r="H37" s="25"/>
    </row>
    <row r="39" spans="1:8">
      <c r="G39">
        <f>SUM(C37,E37,G37)</f>
        <v>8229.9600000000028</v>
      </c>
    </row>
  </sheetData>
  <pageMargins left="0.7" right="0.7" top="0.78740157499999996" bottom="0.78740157499999996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2D8D-992C-45C6-A612-B2E1CB94D41F}">
  <dimension ref="A1:F11"/>
  <sheetViews>
    <sheetView workbookViewId="0">
      <selection activeCell="C3" sqref="C3"/>
    </sheetView>
  </sheetViews>
  <sheetFormatPr defaultRowHeight="14.25"/>
  <cols>
    <col min="1" max="1" width="18.75" customWidth="1"/>
    <col min="2" max="2" width="11.5" customWidth="1"/>
    <col min="3" max="3" width="12.5" customWidth="1"/>
    <col min="4" max="4" width="10.5" customWidth="1"/>
    <col min="5" max="5" width="14.625" customWidth="1"/>
    <col min="6" max="6" width="15.125" customWidth="1"/>
  </cols>
  <sheetData>
    <row r="1" spans="1:6" ht="15.75">
      <c r="A1" s="27" t="s">
        <v>68</v>
      </c>
      <c r="B1" s="27"/>
      <c r="C1" s="26"/>
      <c r="D1" s="26"/>
      <c r="E1" s="26"/>
    </row>
    <row r="2" spans="1:6" ht="15">
      <c r="A2" s="26"/>
      <c r="B2" s="26"/>
      <c r="C2" s="26"/>
      <c r="D2" s="26"/>
      <c r="E2" s="26"/>
    </row>
    <row r="3" spans="1:6" ht="31.5">
      <c r="A3" s="28" t="s">
        <v>61</v>
      </c>
      <c r="B3" s="28" t="s">
        <v>69</v>
      </c>
      <c r="C3" s="31" t="s">
        <v>62</v>
      </c>
      <c r="D3" s="28" t="s">
        <v>63</v>
      </c>
      <c r="E3" s="31" t="s">
        <v>70</v>
      </c>
      <c r="F3" s="31" t="s">
        <v>64</v>
      </c>
    </row>
    <row r="4" spans="1:6" ht="15.75">
      <c r="A4" s="28" t="s">
        <v>65</v>
      </c>
      <c r="B4" s="33">
        <f>SUM('tabulka výměr'!E37)</f>
        <v>1367.77</v>
      </c>
      <c r="C4" s="34">
        <v>0</v>
      </c>
      <c r="D4" s="34">
        <f>PRODUCT(C4,B4,0.21)</f>
        <v>0</v>
      </c>
      <c r="E4" s="34">
        <f>PRODUCT(B4,C4)</f>
        <v>0</v>
      </c>
      <c r="F4" s="34">
        <f>SUM(E4,D4)</f>
        <v>0</v>
      </c>
    </row>
    <row r="5" spans="1:6" ht="15.75">
      <c r="A5" s="28" t="s">
        <v>52</v>
      </c>
      <c r="B5" s="33">
        <f>SUM('tabulka výměr'!C37)</f>
        <v>6075.7400000000016</v>
      </c>
      <c r="C5" s="34">
        <v>0</v>
      </c>
      <c r="D5" s="34">
        <f t="shared" ref="D5:D7" si="0">PRODUCT(C5,B5,0.21)</f>
        <v>0</v>
      </c>
      <c r="E5" s="34">
        <f t="shared" ref="E5:E7" si="1">PRODUCT(B5,C5)</f>
        <v>0</v>
      </c>
      <c r="F5" s="34">
        <f t="shared" ref="F5:F7" si="2">SUM(E5,D5)</f>
        <v>0</v>
      </c>
    </row>
    <row r="6" spans="1:6" ht="15.75">
      <c r="A6" s="28" t="s">
        <v>31</v>
      </c>
      <c r="B6" s="33">
        <f>SUM('tabulka výměr'!G32)</f>
        <v>786.45</v>
      </c>
      <c r="C6" s="34">
        <v>0</v>
      </c>
      <c r="D6" s="34">
        <f t="shared" si="0"/>
        <v>0</v>
      </c>
      <c r="E6" s="34">
        <f t="shared" si="1"/>
        <v>0</v>
      </c>
      <c r="F6" s="34">
        <f t="shared" si="2"/>
        <v>0</v>
      </c>
    </row>
    <row r="7" spans="1:6" ht="15.75">
      <c r="A7" s="28" t="s">
        <v>67</v>
      </c>
      <c r="B7" s="33">
        <f>SUM(B4:B6)</f>
        <v>8229.9600000000028</v>
      </c>
      <c r="C7" s="34">
        <v>0</v>
      </c>
      <c r="D7" s="34">
        <f t="shared" si="0"/>
        <v>0</v>
      </c>
      <c r="E7" s="34">
        <f t="shared" si="1"/>
        <v>0</v>
      </c>
      <c r="F7" s="34">
        <f t="shared" si="2"/>
        <v>0</v>
      </c>
    </row>
    <row r="8" spans="1:6" ht="15">
      <c r="A8" s="29"/>
      <c r="B8" s="29"/>
      <c r="C8" s="30"/>
      <c r="D8" s="30"/>
      <c r="E8" s="30"/>
    </row>
    <row r="9" spans="1:6" ht="47.25">
      <c r="A9" s="31" t="s">
        <v>66</v>
      </c>
      <c r="B9" s="32"/>
      <c r="C9" s="34">
        <v>0</v>
      </c>
      <c r="D9" s="34">
        <f>PRODUCT(C9,0.21)</f>
        <v>0</v>
      </c>
      <c r="E9" s="34">
        <f>SUM(C9)</f>
        <v>0</v>
      </c>
      <c r="F9" s="34">
        <f>SUM(C9:D9)</f>
        <v>0</v>
      </c>
    </row>
    <row r="10" spans="1:6" ht="15">
      <c r="D10" s="34"/>
      <c r="E10" s="34"/>
      <c r="F10" s="34"/>
    </row>
    <row r="11" spans="1:6" ht="15.75">
      <c r="A11" s="35" t="s">
        <v>71</v>
      </c>
      <c r="B11" s="6"/>
      <c r="C11" s="34">
        <v>0</v>
      </c>
      <c r="D11" s="34">
        <f t="shared" ref="D11" si="3">PRODUCT(C11,0.21)</f>
        <v>0</v>
      </c>
      <c r="E11" s="34">
        <f t="shared" ref="E11" si="4">SUM(C11)</f>
        <v>0</v>
      </c>
      <c r="F11" s="34">
        <f t="shared" ref="F11" si="5">SUM(C11:D11)</f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 výměr</vt:lpstr>
      <vt:lpstr>souhr cennová nabídka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Preisnerová Iveta (MČ Brno-Maloměřice a Obřany)</dc:creator>
  <cp:lastModifiedBy>Zárubová Iveta</cp:lastModifiedBy>
  <cp:lastPrinted>2025-10-09T08:24:02Z</cp:lastPrinted>
  <dcterms:created xsi:type="dcterms:W3CDTF">2025-07-03T07:44:49Z</dcterms:created>
  <dcterms:modified xsi:type="dcterms:W3CDTF">2025-10-09T08:25:08Z</dcterms:modified>
</cp:coreProperties>
</file>