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PA\Velké Němčice\"/>
    </mc:Choice>
  </mc:AlternateContent>
  <xr:revisionPtr revIDLastSave="0" documentId="13_ncr:1_{CF860C60-18C7-43A9-9319-E68BE70F9E6B}" xr6:coauthVersionLast="47" xr6:coauthVersionMax="47" xr10:uidLastSave="{00000000-0000-0000-0000-000000000000}"/>
  <bookViews>
    <workbookView xWindow="14400" yWindow="0" windowWidth="14400" windowHeight="15600" activeTab="1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0" i="2" l="1"/>
  <c r="Z41" i="2"/>
  <c r="Z20" i="2"/>
  <c r="AD20" i="2" s="1"/>
  <c r="Z29" i="2"/>
  <c r="AD29" i="2" s="1"/>
  <c r="Z28" i="2"/>
  <c r="AD28" i="2" s="1"/>
  <c r="Z21" i="2"/>
  <c r="AD21" i="2" s="1"/>
  <c r="R27" i="2" l="1"/>
  <c r="R30" i="2"/>
  <c r="Z14" i="2" l="1"/>
  <c r="AD14" i="2" s="1"/>
  <c r="Z13" i="2"/>
  <c r="AD13" i="2" s="1"/>
  <c r="Z19" i="2"/>
  <c r="AD19" i="2" s="1"/>
  <c r="R35" i="2"/>
  <c r="R24" i="2"/>
  <c r="R26" i="2" s="1"/>
  <c r="R22" i="2"/>
  <c r="R31" i="2" s="1"/>
  <c r="R39" i="2"/>
  <c r="Z38" i="2" l="1"/>
  <c r="R33" i="2"/>
  <c r="Z45" i="2"/>
  <c r="AD45" i="2" s="1"/>
  <c r="Z47" i="2"/>
  <c r="AD47" i="2" s="1"/>
  <c r="Z46" i="2"/>
  <c r="AD46" i="2" s="1"/>
  <c r="Z44" i="2"/>
  <c r="AD44" i="2" s="1"/>
  <c r="Z42" i="2"/>
  <c r="AD42" i="2" s="1"/>
  <c r="Z6" i="2" l="1"/>
  <c r="Z7" i="2"/>
  <c r="Z8" i="2"/>
  <c r="Z9" i="2"/>
  <c r="Z10" i="2"/>
  <c r="Z11" i="2"/>
  <c r="Z12" i="2"/>
  <c r="Z15" i="2"/>
  <c r="Z16" i="2"/>
  <c r="Z17" i="2"/>
  <c r="Z18" i="2"/>
  <c r="Z32" i="2"/>
  <c r="AD32" i="2" s="1"/>
  <c r="M4" i="1"/>
  <c r="Z22" i="2" l="1"/>
  <c r="AD22" i="2" s="1"/>
  <c r="Z24" i="2"/>
  <c r="Z49" i="2"/>
  <c r="AD49" i="2" s="1"/>
  <c r="Z48" i="2"/>
  <c r="AD48" i="2" s="1"/>
  <c r="AD41" i="2"/>
  <c r="AD40" i="2"/>
  <c r="Z39" i="2"/>
  <c r="AD39" i="2" s="1"/>
  <c r="Z37" i="2"/>
  <c r="AD37" i="2" s="1"/>
  <c r="Z35" i="2"/>
  <c r="AD35" i="2" s="1"/>
  <c r="Z34" i="2"/>
  <c r="AD34" i="2" s="1"/>
  <c r="Z33" i="2"/>
  <c r="AD33" i="2" s="1"/>
  <c r="Z31" i="2"/>
  <c r="AD31" i="2" s="1"/>
  <c r="Z30" i="2"/>
  <c r="AD30" i="2" s="1"/>
  <c r="Z27" i="2"/>
  <c r="AD27" i="2" s="1"/>
  <c r="Z23" i="2"/>
  <c r="AD23" i="2" s="1"/>
  <c r="AD18" i="2"/>
  <c r="AD17" i="2"/>
  <c r="AD16" i="2"/>
  <c r="AD15" i="2"/>
  <c r="AD12" i="2"/>
  <c r="AD11" i="2"/>
  <c r="AD10" i="2"/>
  <c r="AD9" i="2"/>
  <c r="AD8" i="2"/>
  <c r="AD7" i="2"/>
  <c r="AD6" i="2"/>
  <c r="Z5" i="2" l="1"/>
  <c r="AD24" i="2"/>
  <c r="AD5" i="2" s="1"/>
  <c r="Z43" i="2"/>
  <c r="AD38" i="2"/>
  <c r="Z26" i="2"/>
  <c r="Z25" i="2" s="1"/>
  <c r="AD26" i="2" l="1"/>
  <c r="AD25" i="2" s="1"/>
  <c r="Q18" i="1"/>
  <c r="AD43" i="2"/>
  <c r="Z36" i="2"/>
  <c r="Q22" i="1" s="1"/>
  <c r="AD36" i="2" l="1"/>
  <c r="AD51" i="2" s="1"/>
  <c r="Q24" i="1"/>
  <c r="Q32" i="1" s="1"/>
  <c r="Q34" i="1" s="1"/>
  <c r="Q38" i="1" s="1"/>
  <c r="Z51" i="2"/>
</calcChain>
</file>

<file path=xl/sharedStrings.xml><?xml version="1.0" encoding="utf-8"?>
<sst xmlns="http://schemas.openxmlformats.org/spreadsheetml/2006/main" count="196" uniqueCount="135">
  <si>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</si>
  <si>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</si>
  <si>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</si>
  <si>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</si>
  <si>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</si>
  <si>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</si>
  <si>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</si>
  <si>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</si>
  <si>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</si>
  <si>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</si>
  <si>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</si>
  <si>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</si>
  <si>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</si>
  <si>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</si>
  <si>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</si>
  <si>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</si>
  <si>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</si>
  <si>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</si>
  <si>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</si>
  <si>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</si>
  <si>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</si>
  <si>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</si>
  <si>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</si>
  <si>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</si>
  <si>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</si>
  <si>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</si>
  <si>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</si>
  <si>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</si>
  <si>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Kč/MJ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</si>
  <si>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</si>
  <si>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</si>
  <si>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</si>
  <si>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</si>
  <si>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</si>
  <si>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</si>
  <si>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</si>
  <si>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</si>
  <si>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</si>
  <si>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</si>
  <si>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</si>
  <si>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</si>
  <si>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</si>
  <si>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</si>
  <si>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</si>
  <si>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</si>
  <si>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</si>
  <si>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</si>
  <si>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</si>
  <si>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</si>
  <si>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Hybridní stykač 20A pro rozvaděč</t>
  </si>
  <si>
    <t>Podružný elektromateriál pro zapojení svítidel</t>
  </si>
  <si>
    <t>2.</t>
  </si>
  <si>
    <t>Montážní práce</t>
  </si>
  <si>
    <t>2.1</t>
  </si>
  <si>
    <t>2.2</t>
  </si>
  <si>
    <t>2.3</t>
  </si>
  <si>
    <t>2.4</t>
  </si>
  <si>
    <t>2.5</t>
  </si>
  <si>
    <t>2.6</t>
  </si>
  <si>
    <t>2.7</t>
  </si>
  <si>
    <t>h</t>
  </si>
  <si>
    <t>2.8</t>
  </si>
  <si>
    <t>Montážní plošina, montáž svítidel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</si>
  <si>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</si>
  <si>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</si>
  <si>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</si>
  <si>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</si>
  <si>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</si>
  <si>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</si>
  <si>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</si>
  <si>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</si>
  <si>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</si>
  <si>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</si>
  <si>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</si>
  <si>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</si>
  <si>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</si>
  <si>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3.7</t>
  </si>
  <si>
    <t>3.8</t>
  </si>
  <si>
    <t>3.9</t>
  </si>
  <si>
    <t>Doprava a manipulace s materiálem</t>
  </si>
  <si>
    <t>Bez DPH</t>
  </si>
  <si>
    <t>Vyhotovení energetického posudku pro ZVA</t>
  </si>
  <si>
    <t>Demontáž stávajících svítidel a výložníků</t>
  </si>
  <si>
    <t>Demontáž stávající výzbroje RVO</t>
  </si>
  <si>
    <t>Aktualizace pasportu VO</t>
  </si>
  <si>
    <t>Montáž výložníku - ocelový jednoramenný do 35 kg</t>
  </si>
  <si>
    <t>Rekonstrukce RVO - přezbojení jističů a stykačů</t>
  </si>
  <si>
    <t>3.10</t>
  </si>
  <si>
    <t>3.11</t>
  </si>
  <si>
    <t>3.12</t>
  </si>
  <si>
    <t>3.13</t>
  </si>
  <si>
    <t>DIO, lávky, zajištění stavby, vytyčení inženýrských sítí, zajištění dopravní bezpečnosti v místě montážních prací</t>
  </si>
  <si>
    <t>Technický dozor zhotovitele</t>
  </si>
  <si>
    <t xml:space="preserve">Kontrola spoje páskových zemničů, čištění zemničů </t>
  </si>
  <si>
    <t xml:space="preserve">Výkopové práce pro kontrolu uzemňovací soustavy </t>
  </si>
  <si>
    <t>Výložník na betonový stožár UNI 1 - 300, sklon 0°</t>
  </si>
  <si>
    <t>Výložník na betonový stožár UNI 1 - 1000, sklon 0°</t>
  </si>
  <si>
    <t>Montáž svítidla veřejného osvětlení</t>
  </si>
  <si>
    <t>Obnova impregnace v patě stožáru, odkopání zeminy, impregnační nátěr</t>
  </si>
  <si>
    <t>Zkoušky a revize elektroinstalace včetně vyhotovení revizní zprávy</t>
  </si>
  <si>
    <t>HZS, elektromontér v tarifní třídě 7</t>
  </si>
  <si>
    <t>Městys Velké Němčice</t>
  </si>
  <si>
    <t>69163 Velké Němčice</t>
  </si>
  <si>
    <t>Městečko 85</t>
  </si>
  <si>
    <t>IČ 00283690</t>
  </si>
  <si>
    <t>DIČ CZ00283690</t>
  </si>
  <si>
    <t>Výložník na betonový stožár UNI 1 - 500, sklon 0°</t>
  </si>
  <si>
    <t>Výložník na fasádní úchyt UDS 1 - 300, sklon 0°</t>
  </si>
  <si>
    <t>Svítidlo LED - úsek 101, max. příkon 10 W, třída P4</t>
  </si>
  <si>
    <t>Svítidlo  PARK LED - úsek 801, max. příkon 15 W, třída P7</t>
  </si>
  <si>
    <t>1.16</t>
  </si>
  <si>
    <t>1.17</t>
  </si>
  <si>
    <t>1.18</t>
  </si>
  <si>
    <t>2.9</t>
  </si>
  <si>
    <t xml:space="preserve">Ocelový bezpaticový stožár (černý), výška 5m (ID: 9.1,9.3,9.7,9.8) </t>
  </si>
  <si>
    <t>Montáž bezpaticového stožáru 5m (ID: 9.1,9.3,9.7,9.8)</t>
  </si>
  <si>
    <t>* Nanesení nového nátěru včetně přípravných prací na povrchu stožáru dle návodu výrobce nátěru</t>
  </si>
  <si>
    <t>Nátěr stávajících ocelových stožárů*</t>
  </si>
  <si>
    <t>2.10</t>
  </si>
  <si>
    <t>Svítidlo LED - úsek 201, max. příkon 10 W, třída P4</t>
  </si>
  <si>
    <t>Svítidlo LED - úsek 301, max. příkon 15 W, třída P4</t>
  </si>
  <si>
    <t>Svítidlo LED - úsek 401, max. příkon 40 W, třída M5</t>
  </si>
  <si>
    <t>Svítidlo LED - úsek 501, max. příkon 15 W, třída P4</t>
  </si>
  <si>
    <t>Svítidlo LED - úsek 601, max. příkon 40 W, třída M5</t>
  </si>
  <si>
    <t>Svítidlo LED - úsek 701, max. příkon 10 W, třída P7</t>
  </si>
  <si>
    <t>Svítidlo  PŘECHODOVÉ LED - úsek 99, max. příkon 76 W, třída M5</t>
  </si>
  <si>
    <t>Výložník na ocelový stožár UD 1/60 - 500 , sklon 0°</t>
  </si>
  <si>
    <t>Výložník na betonový stožár UNI 1 - 2000, sklon 0°</t>
  </si>
  <si>
    <t>1.19</t>
  </si>
  <si>
    <t>s DPH</t>
  </si>
  <si>
    <t>Náklady</t>
  </si>
  <si>
    <t>Revitalizace VO městyse Velké Němčice v rozsahu RVO1-4 a RVO9</t>
  </si>
  <si>
    <t>Obchodní název nabízeného plnění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</si>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</sst>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4"/>
      <color rgb="FF0070C0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75">
    <xf numFmtId="0" fontId="0" fillId="0" borderId="0" xfId="0"/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wrapText="1"/>
    </xf>
    <xf numFmtId="0" fontId="5" fillId="0" borderId="0" xfId="0" applyFont="1"/>
    <xf numFmtId="4" fontId="7" fillId="0" borderId="3" xfId="1" applyNumberFormat="1" applyFont="1" applyBorder="1" applyAlignment="1">
      <alignment horizontal="center" vertical="center"/>
    </xf>
    <xf numFmtId="4" fontId="7" fillId="0" borderId="13" xfId="1" applyNumberFormat="1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wrapText="1"/>
    </xf>
    <xf numFmtId="0" fontId="7" fillId="0" borderId="0" xfId="1" applyFont="1" applyAlignment="1">
      <alignment vertical="center"/>
    </xf>
    <xf numFmtId="49" fontId="7" fillId="3" borderId="4" xfId="1" applyNumberFormat="1" applyFont="1" applyFill="1" applyBorder="1" applyAlignment="1">
      <alignment horizontal="center" vertical="center"/>
    </xf>
    <xf numFmtId="49" fontId="7" fillId="3" borderId="13" xfId="1" applyNumberFormat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4" fontId="7" fillId="3" borderId="14" xfId="1" applyNumberFormat="1" applyFont="1" applyFill="1" applyBorder="1" applyAlignment="1">
      <alignment horizontal="center" vertical="center"/>
    </xf>
    <xf numFmtId="4" fontId="7" fillId="3" borderId="15" xfId="1" applyNumberFormat="1" applyFont="1" applyFill="1" applyBorder="1" applyAlignment="1">
      <alignment horizontal="center" vertical="center"/>
    </xf>
    <xf numFmtId="4" fontId="7" fillId="3" borderId="16" xfId="1" applyNumberFormat="1" applyFont="1" applyFill="1" applyBorder="1" applyAlignment="1">
      <alignment horizontal="center" vertical="center"/>
    </xf>
    <xf numFmtId="4" fontId="7" fillId="3" borderId="4" xfId="1" applyNumberFormat="1" applyFont="1" applyFill="1" applyBorder="1" applyAlignment="1">
      <alignment horizontal="right" vertical="center"/>
    </xf>
    <xf numFmtId="4" fontId="7" fillId="3" borderId="2" xfId="1" applyNumberFormat="1" applyFont="1" applyFill="1" applyBorder="1" applyAlignment="1">
      <alignment horizontal="right" vertical="center"/>
    </xf>
    <xf numFmtId="4" fontId="7" fillId="3" borderId="13" xfId="1" applyNumberFormat="1" applyFont="1" applyFill="1" applyBorder="1" applyAlignment="1">
      <alignment horizontal="right" vertical="center"/>
    </xf>
    <xf numFmtId="0" fontId="7" fillId="3" borderId="29" xfId="0" applyFont="1" applyFill="1" applyBorder="1" applyAlignment="1">
      <alignment horizontal="center" wrapText="1"/>
    </xf>
    <xf numFmtId="49" fontId="5" fillId="0" borderId="3" xfId="1" applyNumberFormat="1" applyFont="1" applyBorder="1" applyAlignment="1">
      <alignment horizontal="center" vertical="center"/>
    </xf>
    <xf numFmtId="0" fontId="5" fillId="0" borderId="17" xfId="2" applyFont="1" applyBorder="1" applyAlignment="1">
      <alignment horizontal="left" vertical="center"/>
    </xf>
    <xf numFmtId="0" fontId="8" fillId="0" borderId="18" xfId="2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4" fontId="5" fillId="0" borderId="17" xfId="2" applyNumberFormat="1" applyFont="1" applyBorder="1" applyAlignment="1">
      <alignment horizontal="right" vertical="center"/>
    </xf>
    <xf numFmtId="0" fontId="8" fillId="0" borderId="19" xfId="2" applyFont="1" applyBorder="1"/>
    <xf numFmtId="4" fontId="5" fillId="0" borderId="21" xfId="1" applyNumberFormat="1" applyFont="1" applyBorder="1" applyAlignment="1">
      <alignment horizontal="right" vertical="center"/>
    </xf>
    <xf numFmtId="4" fontId="5" fillId="0" borderId="2" xfId="1" applyNumberFormat="1" applyFont="1" applyBorder="1" applyAlignment="1">
      <alignment horizontal="right" vertical="center"/>
    </xf>
    <xf numFmtId="4" fontId="5" fillId="0" borderId="13" xfId="1" applyNumberFormat="1" applyFont="1" applyBorder="1" applyAlignment="1">
      <alignment horizontal="right" vertical="center"/>
    </xf>
    <xf numFmtId="4" fontId="5" fillId="0" borderId="3" xfId="1" applyNumberFormat="1" applyFont="1" applyBorder="1" applyAlignment="1">
      <alignment horizontal="right" vertical="center"/>
    </xf>
    <xf numFmtId="0" fontId="5" fillId="0" borderId="20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4" fontId="5" fillId="0" borderId="20" xfId="2" applyNumberFormat="1" applyFont="1" applyBorder="1" applyAlignment="1">
      <alignment horizontal="right" vertical="center"/>
    </xf>
    <xf numFmtId="4" fontId="5" fillId="0" borderId="18" xfId="2" applyNumberFormat="1" applyFont="1" applyBorder="1" applyAlignment="1">
      <alignment horizontal="right" vertical="center"/>
    </xf>
    <xf numFmtId="4" fontId="5" fillId="0" borderId="19" xfId="2" applyNumberFormat="1" applyFont="1" applyBorder="1" applyAlignment="1">
      <alignment horizontal="right" vertical="center"/>
    </xf>
    <xf numFmtId="4" fontId="5" fillId="0" borderId="4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left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1" fontId="5" fillId="0" borderId="4" xfId="1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center" vertical="center"/>
    </xf>
    <xf numFmtId="4" fontId="5" fillId="0" borderId="22" xfId="2" applyNumberFormat="1" applyFont="1" applyBorder="1" applyAlignment="1">
      <alignment horizontal="right" vertical="center"/>
    </xf>
    <xf numFmtId="49" fontId="10" fillId="3" borderId="3" xfId="1" applyNumberFormat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left" vertical="center"/>
    </xf>
    <xf numFmtId="4" fontId="10" fillId="3" borderId="3" xfId="1" applyNumberFormat="1" applyFont="1" applyFill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" fontId="5" fillId="0" borderId="23" xfId="2" applyNumberFormat="1" applyFont="1" applyBorder="1" applyAlignment="1">
      <alignment horizontal="right" vertical="center"/>
    </xf>
    <xf numFmtId="0" fontId="8" fillId="0" borderId="24" xfId="2" applyFont="1" applyBorder="1"/>
    <xf numFmtId="0" fontId="8" fillId="0" borderId="25" xfId="2" applyFont="1" applyBorder="1"/>
    <xf numFmtId="4" fontId="5" fillId="0" borderId="10" xfId="1" applyNumberFormat="1" applyFont="1" applyBorder="1" applyAlignment="1">
      <alignment horizontal="right" vertical="center"/>
    </xf>
    <xf numFmtId="4" fontId="5" fillId="0" borderId="3" xfId="2" applyNumberFormat="1" applyFont="1" applyBorder="1" applyAlignment="1">
      <alignment horizontal="right" vertical="center"/>
    </xf>
    <xf numFmtId="0" fontId="8" fillId="0" borderId="3" xfId="2" applyFont="1" applyBorder="1"/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5" fillId="0" borderId="0" xfId="2" applyNumberFormat="1" applyFont="1" applyAlignment="1">
      <alignment horizontal="right" vertical="center"/>
    </xf>
    <xf numFmtId="0" fontId="8" fillId="0" borderId="0" xfId="2" applyFont="1"/>
    <xf numFmtId="4" fontId="7" fillId="0" borderId="0" xfId="1" applyNumberFormat="1" applyFont="1" applyAlignment="1">
      <alignment horizontal="center" vertical="center"/>
    </xf>
    <xf numFmtId="4" fontId="5" fillId="0" borderId="0" xfId="1" applyNumberFormat="1" applyFont="1" applyAlignment="1">
      <alignment horizontal="right" vertical="center"/>
    </xf>
    <xf numFmtId="0" fontId="7" fillId="2" borderId="26" xfId="1" applyFont="1" applyFill="1" applyBorder="1" applyAlignment="1">
      <alignment horizontal="left" vertical="center"/>
    </xf>
    <xf numFmtId="0" fontId="7" fillId="2" borderId="27" xfId="1" applyFont="1" applyFill="1" applyBorder="1" applyAlignment="1">
      <alignment horizontal="left" vertical="center"/>
    </xf>
    <xf numFmtId="4" fontId="7" fillId="2" borderId="27" xfId="1" applyNumberFormat="1" applyFont="1" applyFill="1" applyBorder="1" applyAlignment="1">
      <alignment horizontal="center" vertical="center"/>
    </xf>
    <xf numFmtId="2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1" applyFont="1" applyAlignment="1">
      <alignment vertical="top" wrapText="1"/>
    </xf>
    <xf numFmtId="0" fontId="13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5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11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18" fillId="0" borderId="1" xfId="1" applyFont="1" applyBorder="1" applyAlignment="1">
      <alignment horizontal="left" vertical="center"/>
    </xf>
    <xf numFmtId="0" fontId="18" fillId="0" borderId="2" xfId="1" applyFont="1" applyBorder="1" applyAlignment="1">
      <alignment vertical="center"/>
    </xf>
    <xf numFmtId="0" fontId="18" fillId="0" borderId="2" xfId="1" applyFont="1" applyBorder="1" applyAlignment="1">
      <alignment horizontal="left" vertical="center"/>
    </xf>
    <xf numFmtId="0" fontId="21" fillId="0" borderId="0" xfId="1" applyFont="1" applyAlignment="1">
      <alignment vertical="center"/>
    </xf>
    <xf numFmtId="0" fontId="18" fillId="0" borderId="3" xfId="1" applyFont="1" applyBorder="1" applyAlignment="1">
      <alignment horizontal="left" vertical="center"/>
    </xf>
    <xf numFmtId="0" fontId="18" fillId="0" borderId="4" xfId="1" applyFont="1" applyBorder="1" applyAlignment="1">
      <alignment horizontal="left" vertical="center"/>
    </xf>
    <xf numFmtId="4" fontId="18" fillId="0" borderId="5" xfId="1" applyNumberFormat="1" applyFont="1" applyBorder="1" applyAlignment="1">
      <alignment horizontal="right" vertical="center"/>
    </xf>
    <xf numFmtId="4" fontId="18" fillId="0" borderId="6" xfId="1" applyNumberFormat="1" applyFont="1" applyBorder="1" applyAlignment="1">
      <alignment horizontal="right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4" fontId="18" fillId="0" borderId="8" xfId="1" applyNumberFormat="1" applyFont="1" applyBorder="1" applyAlignment="1">
      <alignment horizontal="right" vertical="center"/>
    </xf>
    <xf numFmtId="4" fontId="18" fillId="0" borderId="1" xfId="1" applyNumberFormat="1" applyFont="1" applyBorder="1" applyAlignment="1">
      <alignment horizontal="right" vertical="center"/>
    </xf>
    <xf numFmtId="0" fontId="18" fillId="0" borderId="1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center"/>
    </xf>
    <xf numFmtId="4" fontId="14" fillId="0" borderId="5" xfId="1" applyNumberFormat="1" applyFont="1" applyBorder="1" applyAlignment="1">
      <alignment horizontal="right" vertical="center"/>
    </xf>
    <xf numFmtId="4" fontId="14" fillId="0" borderId="6" xfId="1" applyNumberFormat="1" applyFont="1" applyBorder="1" applyAlignment="1">
      <alignment horizontal="right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4" fontId="14" fillId="0" borderId="8" xfId="1" applyNumberFormat="1" applyFont="1" applyBorder="1" applyAlignment="1">
      <alignment horizontal="right" vertical="center"/>
    </xf>
    <xf numFmtId="4" fontId="14" fillId="0" borderId="1" xfId="1" applyNumberFormat="1" applyFont="1" applyBorder="1" applyAlignment="1">
      <alignment horizontal="right" vertical="center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4" fontId="18" fillId="0" borderId="0" xfId="1" applyNumberFormat="1" applyFont="1" applyAlignment="1">
      <alignment vertical="center"/>
    </xf>
    <xf numFmtId="49" fontId="18" fillId="0" borderId="3" xfId="1" applyNumberFormat="1" applyFont="1" applyBorder="1" applyAlignment="1">
      <alignment horizontal="center" vertical="center"/>
    </xf>
    <xf numFmtId="0" fontId="18" fillId="0" borderId="10" xfId="1" applyFont="1" applyBorder="1" applyAlignment="1">
      <alignment horizontal="left" vertical="center"/>
    </xf>
    <xf numFmtId="49" fontId="18" fillId="0" borderId="10" xfId="1" applyNumberFormat="1" applyFont="1" applyBorder="1" applyAlignment="1">
      <alignment horizontal="center" vertical="center"/>
    </xf>
    <xf numFmtId="4" fontId="18" fillId="0" borderId="11" xfId="1" applyNumberFormat="1" applyFont="1" applyBorder="1" applyAlignment="1">
      <alignment horizontal="right" vertical="center"/>
    </xf>
    <xf numFmtId="4" fontId="18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49" fontId="18" fillId="0" borderId="6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/>
    </xf>
    <xf numFmtId="0" fontId="14" fillId="2" borderId="11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" fontId="14" fillId="2" borderId="0" xfId="1" applyNumberFormat="1" applyFont="1" applyFill="1" applyAlignment="1">
      <alignment horizontal="right" vertical="center"/>
    </xf>
    <xf numFmtId="0" fontId="14" fillId="2" borderId="0" xfId="1" applyFont="1" applyFill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4" fontId="14" fillId="2" borderId="1" xfId="1" applyNumberFormat="1" applyFont="1" applyFill="1" applyBorder="1" applyAlignment="1">
      <alignment horizontal="right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8" fillId="0" borderId="6" xfId="1" applyFont="1" applyBorder="1" applyAlignment="1">
      <alignment vertical="center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vertical="top" wrapText="1"/>
    </xf>
    <xf numFmtId="0" fontId="22" fillId="0" borderId="0" xfId="1" applyFont="1" applyAlignment="1">
      <alignment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justify" vertical="center" wrapText="1"/>
    </xf>
    <xf numFmtId="0" fontId="23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0" xfId="1" applyFont="1" applyAlignment="1">
      <alignment horizontal="justify" vertical="center" wrapText="1"/>
    </xf>
    <xf numFmtId="0" fontId="20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3" fillId="0" borderId="0" xfId="1" applyFont="1" applyAlignment="1">
      <alignment horizontal="left" vertical="center" wrapText="1"/>
    </xf>
    <xf numFmtId="0" fontId="24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28" zoomScaleNormal="100" workbookViewId="0">
      <selection activeCell="N7" sqref="A1:XFD1048576"/>
    </sheetView>
  </sheetViews>
  <sheetFormatPr defaultColWidth="9.85546875" defaultRowHeight="15.75" x14ac:dyDescent="0.25"/>
  <cols>
    <col min="1" max="27" width="3.42578125" style="108" customWidth="1"/>
    <col min="28" max="16384" width="9.85546875" style="108"/>
  </cols>
  <sheetData>
    <row r="1" spans="2:28" ht="18" x14ac:dyDescent="0.25">
      <c r="M1" s="3" t="s">
        <v>0</v>
      </c>
    </row>
    <row r="3" spans="2:28" ht="18" x14ac:dyDescent="0.25">
      <c r="M3" s="109" t="s">
        <v>131</v>
      </c>
    </row>
    <row r="4" spans="2:28" ht="18" x14ac:dyDescent="0.25">
      <c r="M4" s="3" t="str">
        <f>C7</f>
        <v>Městys Velké Němčice</v>
      </c>
    </row>
    <row r="6" spans="2:28" x14ac:dyDescent="0.25">
      <c r="C6" s="110" t="s">
        <v>1</v>
      </c>
      <c r="D6" s="111"/>
      <c r="E6" s="111"/>
      <c r="F6" s="111"/>
      <c r="G6" s="111"/>
      <c r="R6" s="92" t="s">
        <v>2</v>
      </c>
      <c r="AB6" s="112"/>
    </row>
    <row r="7" spans="2:28" x14ac:dyDescent="0.25">
      <c r="C7" s="111" t="s">
        <v>101</v>
      </c>
      <c r="D7" s="111"/>
      <c r="E7" s="111"/>
      <c r="F7" s="111"/>
      <c r="G7" s="111"/>
      <c r="R7" s="113"/>
      <c r="S7" s="113"/>
      <c r="T7" s="113"/>
      <c r="U7" s="113"/>
      <c r="V7" s="113"/>
      <c r="AB7" s="112"/>
    </row>
    <row r="8" spans="2:28" x14ac:dyDescent="0.25">
      <c r="C8" s="114" t="s">
        <v>102</v>
      </c>
      <c r="D8" s="114"/>
      <c r="E8" s="114"/>
      <c r="F8" s="114"/>
      <c r="G8" s="114"/>
      <c r="R8" s="115"/>
      <c r="S8" s="115"/>
      <c r="T8" s="115"/>
      <c r="U8" s="115"/>
      <c r="V8" s="115"/>
    </row>
    <row r="9" spans="2:28" x14ac:dyDescent="0.25">
      <c r="C9" s="114" t="s">
        <v>103</v>
      </c>
      <c r="D9" s="114"/>
      <c r="E9" s="114"/>
      <c r="F9" s="114"/>
      <c r="G9" s="114"/>
      <c r="R9" s="115"/>
      <c r="S9" s="115"/>
      <c r="T9" s="115"/>
      <c r="U9" s="115"/>
      <c r="V9" s="115"/>
      <c r="AB9" s="112"/>
    </row>
    <row r="10" spans="2:28" x14ac:dyDescent="0.25">
      <c r="C10" s="114" t="s">
        <v>104</v>
      </c>
      <c r="D10" s="114"/>
      <c r="E10" s="114"/>
      <c r="F10" s="114"/>
      <c r="G10" s="114"/>
      <c r="R10" s="115"/>
      <c r="S10" s="115"/>
      <c r="T10" s="115"/>
      <c r="U10" s="115"/>
      <c r="V10" s="115"/>
    </row>
    <row r="11" spans="2:28" x14ac:dyDescent="0.25">
      <c r="C11" s="114" t="s">
        <v>105</v>
      </c>
      <c r="D11" s="114"/>
      <c r="E11" s="114"/>
      <c r="F11" s="114"/>
      <c r="G11" s="114"/>
      <c r="R11" s="115"/>
      <c r="S11" s="115"/>
      <c r="T11" s="115"/>
      <c r="U11" s="115"/>
      <c r="V11" s="115"/>
      <c r="AB11" s="116"/>
    </row>
    <row r="13" spans="2:28" x14ac:dyDescent="0.25">
      <c r="B13" s="92" t="s">
        <v>3</v>
      </c>
    </row>
    <row r="14" spans="2:28" ht="15" customHeight="1" x14ac:dyDescent="0.25">
      <c r="B14" s="117" t="s">
        <v>4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8"/>
      <c r="Q14" s="119">
        <v>0</v>
      </c>
      <c r="R14" s="120"/>
      <c r="S14" s="120"/>
      <c r="T14" s="120"/>
      <c r="U14" s="120"/>
      <c r="V14" s="120"/>
      <c r="W14" s="121" t="s">
        <v>5</v>
      </c>
      <c r="X14" s="122"/>
    </row>
    <row r="15" spans="2:28" ht="15" customHeight="1" x14ac:dyDescent="0.25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8"/>
      <c r="Q15" s="123"/>
      <c r="R15" s="124"/>
      <c r="S15" s="124"/>
      <c r="T15" s="124"/>
      <c r="U15" s="124"/>
      <c r="V15" s="124"/>
      <c r="W15" s="125"/>
      <c r="X15" s="126"/>
    </row>
    <row r="16" spans="2:28" ht="15" customHeight="1" x14ac:dyDescent="0.25">
      <c r="B16" s="117" t="s">
        <v>6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9">
        <v>0</v>
      </c>
      <c r="R16" s="120"/>
      <c r="S16" s="120"/>
      <c r="T16" s="120"/>
      <c r="U16" s="120"/>
      <c r="V16" s="120"/>
      <c r="W16" s="121" t="s">
        <v>5</v>
      </c>
      <c r="X16" s="122"/>
    </row>
    <row r="17" spans="2:28" ht="15" customHeight="1" x14ac:dyDescent="0.25"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23"/>
      <c r="R17" s="124"/>
      <c r="S17" s="124"/>
      <c r="T17" s="124"/>
      <c r="U17" s="124"/>
      <c r="V17" s="124"/>
      <c r="W17" s="125"/>
      <c r="X17" s="126"/>
    </row>
    <row r="18" spans="2:28" ht="15" customHeight="1" x14ac:dyDescent="0.25">
      <c r="B18" s="117" t="s">
        <v>7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9">
        <f>SUM('9.2'!Z5:AC5,'9.2'!Z25:AC25)</f>
        <v>0</v>
      </c>
      <c r="R18" s="120"/>
      <c r="S18" s="120"/>
      <c r="T18" s="120"/>
      <c r="U18" s="120"/>
      <c r="V18" s="120"/>
      <c r="W18" s="121" t="s">
        <v>5</v>
      </c>
      <c r="X18" s="122"/>
    </row>
    <row r="19" spans="2:28" ht="15" customHeight="1" x14ac:dyDescent="0.25"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23"/>
      <c r="R19" s="124"/>
      <c r="S19" s="124"/>
      <c r="T19" s="124"/>
      <c r="U19" s="124"/>
      <c r="V19" s="124"/>
      <c r="W19" s="125"/>
      <c r="X19" s="126"/>
    </row>
    <row r="20" spans="2:28" ht="15" customHeight="1" x14ac:dyDescent="0.25">
      <c r="B20" s="117" t="s">
        <v>8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9">
        <v>0</v>
      </c>
      <c r="R20" s="120"/>
      <c r="S20" s="120"/>
      <c r="T20" s="120"/>
      <c r="U20" s="120"/>
      <c r="V20" s="120"/>
      <c r="W20" s="121" t="s">
        <v>5</v>
      </c>
      <c r="X20" s="122"/>
    </row>
    <row r="21" spans="2:28" ht="15" customHeight="1" x14ac:dyDescent="0.25"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23"/>
      <c r="R21" s="124"/>
      <c r="S21" s="124"/>
      <c r="T21" s="124"/>
      <c r="U21" s="124"/>
      <c r="V21" s="124"/>
      <c r="W21" s="125"/>
      <c r="X21" s="126"/>
      <c r="AB21" s="112"/>
    </row>
    <row r="22" spans="2:28" ht="15" customHeight="1" x14ac:dyDescent="0.25">
      <c r="B22" s="117" t="s">
        <v>9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9">
        <f>'9.2'!Z36</f>
        <v>0</v>
      </c>
      <c r="R22" s="120"/>
      <c r="S22" s="120"/>
      <c r="T22" s="120"/>
      <c r="U22" s="120"/>
      <c r="V22" s="120"/>
      <c r="W22" s="121" t="s">
        <v>5</v>
      </c>
      <c r="X22" s="122"/>
      <c r="AB22" s="112"/>
    </row>
    <row r="23" spans="2:28" ht="15" customHeight="1" x14ac:dyDescent="0.25"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23"/>
      <c r="R23" s="124"/>
      <c r="S23" s="124"/>
      <c r="T23" s="124"/>
      <c r="U23" s="124"/>
      <c r="V23" s="124"/>
      <c r="W23" s="125"/>
      <c r="X23" s="126"/>
    </row>
    <row r="24" spans="2:28" ht="15" customHeight="1" x14ac:dyDescent="0.25">
      <c r="B24" s="127" t="s">
        <v>10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8">
        <f>SUM(Q14:V23)</f>
        <v>0</v>
      </c>
      <c r="R24" s="129"/>
      <c r="S24" s="129"/>
      <c r="T24" s="129"/>
      <c r="U24" s="129"/>
      <c r="V24" s="129"/>
      <c r="W24" s="130" t="s">
        <v>5</v>
      </c>
      <c r="X24" s="131"/>
    </row>
    <row r="25" spans="2:28" ht="15" customHeight="1" x14ac:dyDescent="0.25"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32"/>
      <c r="R25" s="133"/>
      <c r="S25" s="133"/>
      <c r="T25" s="133"/>
      <c r="U25" s="133"/>
      <c r="V25" s="133"/>
      <c r="W25" s="134"/>
      <c r="X25" s="135"/>
    </row>
    <row r="26" spans="2:28" x14ac:dyDescent="0.25">
      <c r="Q26" s="136"/>
      <c r="R26" s="136"/>
      <c r="S26" s="136"/>
      <c r="T26" s="136"/>
      <c r="U26" s="136"/>
      <c r="V26" s="136"/>
    </row>
    <row r="27" spans="2:28" x14ac:dyDescent="0.25">
      <c r="B27" s="92" t="s">
        <v>11</v>
      </c>
      <c r="Q27" s="136"/>
      <c r="R27" s="136"/>
      <c r="S27" s="136"/>
      <c r="T27" s="136"/>
      <c r="U27" s="136"/>
      <c r="V27" s="136"/>
    </row>
    <row r="28" spans="2:28" x14ac:dyDescent="0.25">
      <c r="B28" s="117" t="s">
        <v>12</v>
      </c>
      <c r="C28" s="117"/>
      <c r="D28" s="117"/>
      <c r="E28" s="117"/>
      <c r="F28" s="117"/>
      <c r="G28" s="117"/>
      <c r="H28" s="117"/>
      <c r="I28" s="117"/>
      <c r="J28" s="117"/>
      <c r="K28" s="137" t="s">
        <v>13</v>
      </c>
      <c r="L28" s="137"/>
      <c r="M28" s="137"/>
      <c r="N28" s="137"/>
      <c r="O28" s="137"/>
      <c r="P28" s="137"/>
      <c r="Q28" s="119">
        <v>0</v>
      </c>
      <c r="R28" s="120"/>
      <c r="S28" s="120"/>
      <c r="T28" s="120"/>
      <c r="U28" s="120"/>
      <c r="V28" s="120"/>
      <c r="W28" s="121" t="s">
        <v>5</v>
      </c>
      <c r="X28" s="122"/>
    </row>
    <row r="29" spans="2:28" x14ac:dyDescent="0.25">
      <c r="B29" s="117"/>
      <c r="C29" s="117"/>
      <c r="D29" s="117"/>
      <c r="E29" s="117"/>
      <c r="F29" s="117"/>
      <c r="G29" s="117"/>
      <c r="H29" s="117"/>
      <c r="I29" s="117"/>
      <c r="J29" s="117"/>
      <c r="K29" s="137"/>
      <c r="L29" s="137"/>
      <c r="M29" s="137"/>
      <c r="N29" s="137"/>
      <c r="O29" s="137"/>
      <c r="P29" s="137"/>
      <c r="Q29" s="123"/>
      <c r="R29" s="124"/>
      <c r="S29" s="124"/>
      <c r="T29" s="124"/>
      <c r="U29" s="124"/>
      <c r="V29" s="124"/>
      <c r="W29" s="125"/>
      <c r="X29" s="126"/>
    </row>
    <row r="30" spans="2:28" x14ac:dyDescent="0.25">
      <c r="B30" s="117" t="s">
        <v>14</v>
      </c>
      <c r="C30" s="117"/>
      <c r="D30" s="117"/>
      <c r="E30" s="117"/>
      <c r="F30" s="117"/>
      <c r="G30" s="117"/>
      <c r="H30" s="117"/>
      <c r="I30" s="117"/>
      <c r="J30" s="117"/>
      <c r="K30" s="137" t="s">
        <v>13</v>
      </c>
      <c r="L30" s="137"/>
      <c r="M30" s="137"/>
      <c r="N30" s="137"/>
      <c r="O30" s="137"/>
      <c r="P30" s="137"/>
      <c r="Q30" s="119">
        <v>0</v>
      </c>
      <c r="R30" s="120"/>
      <c r="S30" s="120"/>
      <c r="T30" s="120"/>
      <c r="U30" s="120"/>
      <c r="V30" s="120"/>
      <c r="W30" s="121" t="s">
        <v>5</v>
      </c>
      <c r="X30" s="122"/>
    </row>
    <row r="31" spans="2:28" x14ac:dyDescent="0.25">
      <c r="B31" s="117"/>
      <c r="C31" s="117"/>
      <c r="D31" s="117"/>
      <c r="E31" s="117"/>
      <c r="F31" s="117"/>
      <c r="G31" s="117"/>
      <c r="H31" s="117"/>
      <c r="I31" s="117"/>
      <c r="J31" s="117"/>
      <c r="K31" s="137"/>
      <c r="L31" s="137"/>
      <c r="M31" s="137"/>
      <c r="N31" s="137"/>
      <c r="O31" s="137"/>
      <c r="P31" s="137"/>
      <c r="Q31" s="123"/>
      <c r="R31" s="124"/>
      <c r="S31" s="124"/>
      <c r="T31" s="124"/>
      <c r="U31" s="124"/>
      <c r="V31" s="124"/>
      <c r="W31" s="125"/>
      <c r="X31" s="126"/>
    </row>
    <row r="32" spans="2:28" x14ac:dyDescent="0.25">
      <c r="B32" s="117" t="s">
        <v>15</v>
      </c>
      <c r="C32" s="117"/>
      <c r="D32" s="117"/>
      <c r="E32" s="117"/>
      <c r="F32" s="117"/>
      <c r="G32" s="117"/>
      <c r="H32" s="117"/>
      <c r="I32" s="117"/>
      <c r="J32" s="117"/>
      <c r="K32" s="137" t="s">
        <v>16</v>
      </c>
      <c r="L32" s="137"/>
      <c r="M32" s="137"/>
      <c r="N32" s="137"/>
      <c r="O32" s="137"/>
      <c r="P32" s="137"/>
      <c r="Q32" s="119">
        <f>Q24</f>
        <v>0</v>
      </c>
      <c r="R32" s="120"/>
      <c r="S32" s="120"/>
      <c r="T32" s="120"/>
      <c r="U32" s="120"/>
      <c r="V32" s="120"/>
      <c r="W32" s="121" t="s">
        <v>5</v>
      </c>
      <c r="X32" s="122"/>
    </row>
    <row r="33" spans="1:27" x14ac:dyDescent="0.25">
      <c r="B33" s="117"/>
      <c r="C33" s="117"/>
      <c r="D33" s="117"/>
      <c r="E33" s="117"/>
      <c r="F33" s="117"/>
      <c r="G33" s="117"/>
      <c r="H33" s="117"/>
      <c r="I33" s="117"/>
      <c r="J33" s="117"/>
      <c r="K33" s="137"/>
      <c r="L33" s="137"/>
      <c r="M33" s="137"/>
      <c r="N33" s="137"/>
      <c r="O33" s="137"/>
      <c r="P33" s="137"/>
      <c r="Q33" s="123"/>
      <c r="R33" s="124"/>
      <c r="S33" s="124"/>
      <c r="T33" s="124"/>
      <c r="U33" s="124"/>
      <c r="V33" s="124"/>
      <c r="W33" s="125"/>
      <c r="X33" s="126"/>
    </row>
    <row r="34" spans="1:27" x14ac:dyDescent="0.25">
      <c r="B34" s="117" t="s">
        <v>17</v>
      </c>
      <c r="C34" s="117"/>
      <c r="D34" s="117"/>
      <c r="E34" s="117"/>
      <c r="F34" s="117"/>
      <c r="G34" s="117"/>
      <c r="H34" s="117"/>
      <c r="I34" s="117"/>
      <c r="J34" s="117"/>
      <c r="K34" s="137" t="s">
        <v>16</v>
      </c>
      <c r="L34" s="137"/>
      <c r="M34" s="137"/>
      <c r="N34" s="137"/>
      <c r="O34" s="137"/>
      <c r="P34" s="137"/>
      <c r="Q34" s="119">
        <f>Q32*0.21</f>
        <v>0</v>
      </c>
      <c r="R34" s="120"/>
      <c r="S34" s="120"/>
      <c r="T34" s="120"/>
      <c r="U34" s="120"/>
      <c r="V34" s="120"/>
      <c r="W34" s="121" t="s">
        <v>5</v>
      </c>
      <c r="X34" s="122"/>
    </row>
    <row r="35" spans="1:27" x14ac:dyDescent="0.25">
      <c r="B35" s="138"/>
      <c r="C35" s="138"/>
      <c r="D35" s="138"/>
      <c r="E35" s="138"/>
      <c r="F35" s="138"/>
      <c r="G35" s="138"/>
      <c r="H35" s="138"/>
      <c r="I35" s="138"/>
      <c r="J35" s="138"/>
      <c r="K35" s="139"/>
      <c r="L35" s="139"/>
      <c r="M35" s="139"/>
      <c r="N35" s="139"/>
      <c r="O35" s="139"/>
      <c r="P35" s="139"/>
      <c r="Q35" s="140"/>
      <c r="R35" s="141"/>
      <c r="S35" s="141"/>
      <c r="T35" s="141"/>
      <c r="U35" s="141"/>
      <c r="V35" s="141"/>
      <c r="W35" s="142"/>
      <c r="X35" s="143"/>
    </row>
    <row r="36" spans="1:27" x14ac:dyDescent="0.25">
      <c r="B36" s="144" t="s">
        <v>18</v>
      </c>
      <c r="C36" s="145"/>
      <c r="D36" s="145"/>
      <c r="E36" s="145"/>
      <c r="F36" s="145"/>
      <c r="G36" s="145"/>
      <c r="H36" s="145"/>
      <c r="I36" s="145"/>
      <c r="J36" s="145"/>
      <c r="K36" s="146"/>
      <c r="L36" s="146"/>
      <c r="M36" s="146"/>
      <c r="N36" s="146"/>
      <c r="O36" s="146"/>
      <c r="P36" s="146"/>
      <c r="Q36" s="120">
        <v>0</v>
      </c>
      <c r="R36" s="120"/>
      <c r="S36" s="120"/>
      <c r="T36" s="120"/>
      <c r="U36" s="120"/>
      <c r="V36" s="120"/>
      <c r="W36" s="121" t="s">
        <v>5</v>
      </c>
      <c r="X36" s="122"/>
    </row>
    <row r="37" spans="1:27" x14ac:dyDescent="0.25">
      <c r="B37" s="147"/>
      <c r="C37" s="113"/>
      <c r="D37" s="113"/>
      <c r="E37" s="113"/>
      <c r="F37" s="113"/>
      <c r="G37" s="113"/>
      <c r="H37" s="113"/>
      <c r="I37" s="113"/>
      <c r="J37" s="113"/>
      <c r="K37" s="148"/>
      <c r="L37" s="148"/>
      <c r="M37" s="148"/>
      <c r="N37" s="148"/>
      <c r="O37" s="148"/>
      <c r="P37" s="148"/>
      <c r="Q37" s="124"/>
      <c r="R37" s="124"/>
      <c r="S37" s="124"/>
      <c r="T37" s="124"/>
      <c r="U37" s="124"/>
      <c r="V37" s="124"/>
      <c r="W37" s="125"/>
      <c r="X37" s="126"/>
    </row>
    <row r="38" spans="1:27" x14ac:dyDescent="0.25">
      <c r="B38" s="149" t="s">
        <v>19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>
        <f>Q32+Q34</f>
        <v>0</v>
      </c>
      <c r="R38" s="151"/>
      <c r="S38" s="151"/>
      <c r="T38" s="151"/>
      <c r="U38" s="151"/>
      <c r="V38" s="151"/>
      <c r="W38" s="152" t="s">
        <v>5</v>
      </c>
      <c r="X38" s="153"/>
    </row>
    <row r="39" spans="1:27" x14ac:dyDescent="0.25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6"/>
      <c r="R39" s="156"/>
      <c r="S39" s="156"/>
      <c r="T39" s="156"/>
      <c r="U39" s="156"/>
      <c r="V39" s="156"/>
      <c r="W39" s="157"/>
      <c r="X39" s="158"/>
    </row>
    <row r="41" spans="1:27" x14ac:dyDescent="0.25">
      <c r="B41" s="108" t="s">
        <v>20</v>
      </c>
      <c r="C41" s="111"/>
      <c r="D41" s="111"/>
      <c r="E41" s="111"/>
      <c r="F41" s="111"/>
      <c r="G41" s="111"/>
      <c r="H41" s="111"/>
      <c r="J41" s="108" t="s">
        <v>21</v>
      </c>
      <c r="L41" s="111"/>
      <c r="M41" s="111"/>
      <c r="N41" s="111"/>
      <c r="O41" s="111"/>
      <c r="P41" s="111"/>
      <c r="Q41" s="111"/>
    </row>
    <row r="43" spans="1:27" ht="15" customHeight="1" x14ac:dyDescent="0.25">
      <c r="Z43" s="92"/>
      <c r="AA43" s="92"/>
    </row>
    <row r="44" spans="1:27" ht="15" customHeight="1" x14ac:dyDescent="0.25">
      <c r="Z44" s="92"/>
      <c r="AA44" s="92"/>
    </row>
    <row r="45" spans="1:27" x14ac:dyDescent="0.25">
      <c r="E45" s="159"/>
      <c r="F45" s="159" t="s">
        <v>22</v>
      </c>
      <c r="G45" s="159"/>
      <c r="H45" s="159"/>
      <c r="I45" s="159"/>
      <c r="J45" s="159"/>
      <c r="Q45" s="159"/>
      <c r="R45" s="159" t="s">
        <v>23</v>
      </c>
      <c r="S45" s="159"/>
      <c r="T45" s="159"/>
      <c r="U45" s="159"/>
      <c r="V45" s="159"/>
    </row>
    <row r="46" spans="1:27" s="92" customFormat="1" ht="15.75" customHeight="1" x14ac:dyDescent="0.2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</row>
    <row r="47" spans="1:27" s="92" customFormat="1" x14ac:dyDescent="0.25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</row>
    <row r="48" spans="1:27" x14ac:dyDescent="0.25">
      <c r="AA48" s="92"/>
    </row>
    <row r="49" spans="1:28" x14ac:dyDescent="0.25">
      <c r="AA49" s="92"/>
    </row>
    <row r="50" spans="1:28" s="92" customFormat="1" x14ac:dyDescent="0.25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spans="1:28" s="92" customFormat="1" x14ac:dyDescent="0.25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</row>
    <row r="52" spans="1:28" x14ac:dyDescent="0.25">
      <c r="AA52" s="92"/>
    </row>
    <row r="53" spans="1:28" x14ac:dyDescent="0.25">
      <c r="AA53" s="92"/>
    </row>
    <row r="54" spans="1:28" x14ac:dyDescent="0.25">
      <c r="Z54" s="92"/>
      <c r="AA54" s="92"/>
    </row>
    <row r="55" spans="1:28" x14ac:dyDescent="0.25">
      <c r="Z55" s="92"/>
      <c r="AA55" s="92"/>
    </row>
    <row r="56" spans="1:28" x14ac:dyDescent="0.25">
      <c r="Z56" s="160"/>
      <c r="AA56" s="94"/>
    </row>
    <row r="57" spans="1:28" x14ac:dyDescent="0.25">
      <c r="AA57" s="92"/>
    </row>
    <row r="58" spans="1:28" x14ac:dyDescent="0.25">
      <c r="Z58" s="92"/>
      <c r="AA58" s="92"/>
    </row>
    <row r="59" spans="1:28" x14ac:dyDescent="0.25">
      <c r="Z59" s="92"/>
      <c r="AA59" s="92"/>
    </row>
    <row r="60" spans="1:28" x14ac:dyDescent="0.25">
      <c r="Z60" s="160"/>
      <c r="AA60" s="94"/>
    </row>
    <row r="61" spans="1:28" x14ac:dyDescent="0.25">
      <c r="Z61" s="160"/>
      <c r="AA61" s="94"/>
    </row>
    <row r="62" spans="1:28" x14ac:dyDescent="0.25">
      <c r="AA62" s="92"/>
    </row>
    <row r="63" spans="1:28" x14ac:dyDescent="0.25">
      <c r="AA63" s="92"/>
      <c r="AB63" s="112"/>
    </row>
    <row r="64" spans="1:28" x14ac:dyDescent="0.25">
      <c r="AA64" s="92"/>
    </row>
    <row r="65" spans="27:27" x14ac:dyDescent="0.25">
      <c r="AA65" s="92"/>
    </row>
    <row r="66" spans="27:27" x14ac:dyDescent="0.25">
      <c r="AA66" s="92"/>
    </row>
    <row r="67" spans="27:27" x14ac:dyDescent="0.25">
      <c r="AA67" s="92"/>
    </row>
    <row r="68" spans="27:27" x14ac:dyDescent="0.25">
      <c r="AA68" s="92"/>
    </row>
    <row r="69" spans="27:27" x14ac:dyDescent="0.25">
      <c r="AA69" s="92"/>
    </row>
    <row r="70" spans="27:27" x14ac:dyDescent="0.25">
      <c r="AA70" s="92"/>
    </row>
    <row r="71" spans="27:27" x14ac:dyDescent="0.25">
      <c r="AA71" s="92"/>
    </row>
    <row r="72" spans="27:27" x14ac:dyDescent="0.25">
      <c r="AA72" s="92"/>
    </row>
    <row r="73" spans="27:27" x14ac:dyDescent="0.25">
      <c r="AA73" s="92"/>
    </row>
    <row r="74" spans="27:27" x14ac:dyDescent="0.25">
      <c r="AA74" s="92"/>
    </row>
    <row r="97" spans="26:28" ht="15" customHeight="1" x14ac:dyDescent="0.25">
      <c r="Z97" s="92"/>
      <c r="AA97" s="92"/>
    </row>
    <row r="99" spans="26:28" x14ac:dyDescent="0.25">
      <c r="Z99" s="161"/>
      <c r="AA99" s="161"/>
      <c r="AB99" s="162"/>
    </row>
    <row r="100" spans="26:28" x14ac:dyDescent="0.25">
      <c r="Z100" s="161"/>
      <c r="AA100" s="161"/>
    </row>
    <row r="101" spans="26:28" x14ac:dyDescent="0.25">
      <c r="Z101" s="163"/>
      <c r="AA101" s="163"/>
    </row>
    <row r="102" spans="26:28" x14ac:dyDescent="0.25">
      <c r="Z102" s="161"/>
      <c r="AA102" s="161"/>
    </row>
    <row r="103" spans="26:28" x14ac:dyDescent="0.25">
      <c r="Z103" s="161"/>
      <c r="AA103" s="161"/>
    </row>
    <row r="104" spans="26:28" x14ac:dyDescent="0.25">
      <c r="Z104" s="161"/>
      <c r="AA104" s="161"/>
    </row>
    <row r="106" spans="26:28" x14ac:dyDescent="0.25">
      <c r="Z106" s="92"/>
      <c r="AA106" s="92"/>
    </row>
    <row r="118" spans="26:28" x14ac:dyDescent="0.25">
      <c r="Z118" s="92"/>
      <c r="AA118" s="92"/>
    </row>
    <row r="120" spans="26:28" x14ac:dyDescent="0.25">
      <c r="AB120" s="162"/>
    </row>
    <row r="121" spans="26:28" x14ac:dyDescent="0.25">
      <c r="Z121" s="164"/>
      <c r="AA121" s="164"/>
    </row>
    <row r="123" spans="26:28" x14ac:dyDescent="0.25">
      <c r="Z123" s="164"/>
      <c r="AA123" s="164"/>
    </row>
    <row r="125" spans="26:28" x14ac:dyDescent="0.25">
      <c r="Z125" s="164"/>
      <c r="AA125" s="164"/>
    </row>
    <row r="126" spans="26:28" x14ac:dyDescent="0.25">
      <c r="Z126" s="92"/>
      <c r="AA126" s="92"/>
    </row>
    <row r="129" spans="26:27" x14ac:dyDescent="0.25">
      <c r="Z129" s="164"/>
      <c r="AA129" s="164"/>
    </row>
    <row r="131" spans="26:27" x14ac:dyDescent="0.25">
      <c r="Z131" s="164"/>
      <c r="AA131" s="164"/>
    </row>
    <row r="133" spans="26:27" x14ac:dyDescent="0.25">
      <c r="Z133" s="164"/>
      <c r="AA133" s="164"/>
    </row>
    <row r="135" spans="26:27" x14ac:dyDescent="0.25">
      <c r="Z135" s="164"/>
      <c r="AA135" s="164"/>
    </row>
    <row r="139" spans="26:27" x14ac:dyDescent="0.25">
      <c r="Z139" s="164"/>
      <c r="AA139" s="164"/>
    </row>
    <row r="141" spans="26:27" x14ac:dyDescent="0.25">
      <c r="Z141" s="164"/>
      <c r="AA141" s="164"/>
    </row>
    <row r="142" spans="26:27" x14ac:dyDescent="0.25">
      <c r="Z142" s="164"/>
      <c r="AA142" s="164"/>
    </row>
    <row r="143" spans="26:27" x14ac:dyDescent="0.25">
      <c r="Z143" s="164"/>
      <c r="AA143" s="164"/>
    </row>
    <row r="144" spans="26:27" x14ac:dyDescent="0.25">
      <c r="Z144" s="164"/>
      <c r="AA144" s="164"/>
    </row>
    <row r="145" spans="26:28" x14ac:dyDescent="0.25">
      <c r="Z145" s="164"/>
      <c r="AA145" s="164"/>
    </row>
    <row r="146" spans="26:28" x14ac:dyDescent="0.25">
      <c r="Z146" s="164"/>
      <c r="AA146" s="164"/>
    </row>
    <row r="147" spans="26:28" x14ac:dyDescent="0.25">
      <c r="Z147" s="164"/>
      <c r="AA147" s="164"/>
    </row>
    <row r="148" spans="26:28" x14ac:dyDescent="0.25">
      <c r="Z148" s="164"/>
      <c r="AA148" s="164"/>
    </row>
    <row r="149" spans="26:28" x14ac:dyDescent="0.25">
      <c r="Z149" s="164"/>
      <c r="AA149" s="164"/>
    </row>
    <row r="151" spans="26:28" x14ac:dyDescent="0.25">
      <c r="Z151" s="92"/>
      <c r="AA151" s="92"/>
    </row>
    <row r="153" spans="26:28" x14ac:dyDescent="0.25">
      <c r="Z153" s="161"/>
      <c r="AA153" s="161"/>
      <c r="AB153" s="162"/>
    </row>
    <row r="154" spans="26:28" x14ac:dyDescent="0.25">
      <c r="Z154" s="161"/>
      <c r="AA154" s="161"/>
      <c r="AB154" s="162"/>
    </row>
    <row r="155" spans="26:28" x14ac:dyDescent="0.25">
      <c r="Z155" s="161"/>
      <c r="AA155" s="161"/>
    </row>
    <row r="156" spans="26:28" x14ac:dyDescent="0.25">
      <c r="Z156" s="161"/>
      <c r="AA156" s="161"/>
    </row>
    <row r="158" spans="26:28" x14ac:dyDescent="0.25">
      <c r="Z158" s="92"/>
      <c r="AA158" s="92"/>
    </row>
    <row r="166" spans="26:27" x14ac:dyDescent="0.25">
      <c r="Z166" s="160"/>
      <c r="AA166" s="160"/>
    </row>
    <row r="167" spans="26:27" x14ac:dyDescent="0.25">
      <c r="Z167" s="160"/>
      <c r="AA167" s="160"/>
    </row>
    <row r="168" spans="26:27" x14ac:dyDescent="0.25">
      <c r="Z168" s="163"/>
    </row>
    <row r="171" spans="26:27" x14ac:dyDescent="0.25">
      <c r="Z171" s="160"/>
      <c r="AA171" s="160"/>
    </row>
    <row r="172" spans="26:27" x14ac:dyDescent="0.25">
      <c r="Z172" s="160"/>
      <c r="AA172" s="160"/>
    </row>
    <row r="175" spans="26:27" x14ac:dyDescent="0.25">
      <c r="Z175" s="92"/>
      <c r="AA175" s="92"/>
    </row>
    <row r="177" spans="26:28" x14ac:dyDescent="0.25">
      <c r="Z177" s="161"/>
      <c r="AA177" s="161"/>
      <c r="AB177" s="112"/>
    </row>
    <row r="178" spans="26:28" x14ac:dyDescent="0.25">
      <c r="Z178" s="161"/>
      <c r="AA178" s="161"/>
      <c r="AB178" s="112"/>
    </row>
    <row r="179" spans="26:28" x14ac:dyDescent="0.25">
      <c r="Z179" s="161"/>
      <c r="AA179" s="161"/>
    </row>
    <row r="180" spans="26:28" x14ac:dyDescent="0.25">
      <c r="Z180" s="161"/>
      <c r="AA180" s="161"/>
    </row>
    <row r="182" spans="26:28" x14ac:dyDescent="0.25">
      <c r="Z182" s="92"/>
      <c r="AA182" s="92"/>
    </row>
    <row r="183" spans="26:28" x14ac:dyDescent="0.25">
      <c r="Z183" s="92"/>
      <c r="AA183" s="92"/>
    </row>
    <row r="184" spans="26:28" x14ac:dyDescent="0.25">
      <c r="Z184" s="161"/>
      <c r="AA184" s="161"/>
      <c r="AB184" s="112"/>
    </row>
    <row r="185" spans="26:28" x14ac:dyDescent="0.25">
      <c r="Z185" s="161"/>
      <c r="AA185" s="161"/>
      <c r="AB185" s="112"/>
    </row>
    <row r="186" spans="26:28" x14ac:dyDescent="0.25">
      <c r="Z186" s="161"/>
      <c r="AA186" s="161"/>
    </row>
    <row r="187" spans="26:28" x14ac:dyDescent="0.25">
      <c r="Z187" s="163"/>
      <c r="AA187" s="163"/>
    </row>
    <row r="189" spans="26:28" x14ac:dyDescent="0.25">
      <c r="Z189" s="94"/>
      <c r="AA189" s="94"/>
    </row>
    <row r="190" spans="26:28" x14ac:dyDescent="0.25">
      <c r="Z190" s="94"/>
      <c r="AA190" s="94"/>
    </row>
    <row r="191" spans="26:28" x14ac:dyDescent="0.25">
      <c r="Z191" s="161"/>
      <c r="AA191" s="161"/>
      <c r="AB191" s="112"/>
    </row>
    <row r="192" spans="26:28" x14ac:dyDescent="0.25">
      <c r="Z192" s="161"/>
      <c r="AA192" s="161"/>
    </row>
    <row r="193" spans="26:28" x14ac:dyDescent="0.25">
      <c r="Z193" s="161"/>
      <c r="AA193" s="161"/>
    </row>
    <row r="194" spans="26:28" x14ac:dyDescent="0.25">
      <c r="Z194" s="161"/>
      <c r="AA194" s="161"/>
    </row>
    <row r="195" spans="26:28" x14ac:dyDescent="0.25">
      <c r="Z195" s="161"/>
      <c r="AA195" s="161"/>
    </row>
    <row r="196" spans="26:28" x14ac:dyDescent="0.25">
      <c r="Z196" s="161"/>
      <c r="AA196" s="161"/>
      <c r="AB196" s="112"/>
    </row>
    <row r="197" spans="26:28" x14ac:dyDescent="0.25">
      <c r="Z197" s="161"/>
      <c r="AA197" s="161"/>
      <c r="AB197" s="112"/>
    </row>
    <row r="198" spans="26:28" x14ac:dyDescent="0.25">
      <c r="Z198" s="163"/>
      <c r="AA198" s="163"/>
      <c r="AB198" s="112"/>
    </row>
    <row r="199" spans="26:28" x14ac:dyDescent="0.25">
      <c r="Z199" s="94"/>
      <c r="AA199" s="94"/>
      <c r="AB199" s="112"/>
    </row>
    <row r="200" spans="26:28" x14ac:dyDescent="0.25">
      <c r="Z200" s="95"/>
      <c r="AA200" s="95"/>
      <c r="AB200" s="112"/>
    </row>
    <row r="201" spans="26:28" x14ac:dyDescent="0.25">
      <c r="Z201" s="160"/>
      <c r="AA201" s="160"/>
      <c r="AB201" s="112"/>
    </row>
    <row r="202" spans="26:28" x14ac:dyDescent="0.25">
      <c r="Z202" s="165"/>
      <c r="AA202" s="165"/>
      <c r="AB202" s="112"/>
    </row>
    <row r="203" spans="26:28" x14ac:dyDescent="0.25">
      <c r="Z203" s="166"/>
      <c r="AA203" s="166"/>
      <c r="AB203" s="112"/>
    </row>
    <row r="204" spans="26:28" x14ac:dyDescent="0.25">
      <c r="Z204" s="166"/>
      <c r="AA204" s="166"/>
      <c r="AB204" s="112"/>
    </row>
    <row r="205" spans="26:28" x14ac:dyDescent="0.25">
      <c r="Z205" s="165"/>
      <c r="AA205" s="165"/>
      <c r="AB205" s="112"/>
    </row>
    <row r="206" spans="26:28" x14ac:dyDescent="0.25">
      <c r="Z206" s="167"/>
      <c r="AA206" s="167"/>
      <c r="AB206" s="162"/>
    </row>
    <row r="207" spans="26:28" x14ac:dyDescent="0.25">
      <c r="Z207" s="167"/>
      <c r="AA207" s="167"/>
    </row>
    <row r="208" spans="26:28" x14ac:dyDescent="0.25">
      <c r="Z208" s="168"/>
      <c r="AA208" s="168"/>
    </row>
    <row r="209" spans="26:28" x14ac:dyDescent="0.25">
      <c r="Z209" s="169"/>
      <c r="AA209" s="169"/>
      <c r="AB209" s="112"/>
    </row>
    <row r="210" spans="26:28" x14ac:dyDescent="0.25">
      <c r="Z210" s="170"/>
      <c r="AA210" s="170"/>
    </row>
    <row r="211" spans="26:28" x14ac:dyDescent="0.25">
      <c r="Z211" s="171"/>
      <c r="AA211" s="171"/>
    </row>
    <row r="212" spans="26:28" x14ac:dyDescent="0.25">
      <c r="Z212" s="170"/>
      <c r="AA212" s="170"/>
      <c r="AB212" s="160"/>
    </row>
    <row r="213" spans="26:28" x14ac:dyDescent="0.25">
      <c r="Z213" s="170"/>
      <c r="AA213" s="170"/>
      <c r="AB213" s="160"/>
    </row>
    <row r="214" spans="26:28" x14ac:dyDescent="0.25">
      <c r="Z214" s="170"/>
      <c r="AA214" s="170"/>
      <c r="AB214" s="160"/>
    </row>
    <row r="215" spans="26:28" x14ac:dyDescent="0.25">
      <c r="Z215" s="170"/>
      <c r="AA215" s="170"/>
    </row>
    <row r="216" spans="26:28" x14ac:dyDescent="0.25">
      <c r="Z216" s="170"/>
      <c r="AA216" s="170"/>
    </row>
    <row r="217" spans="26:28" x14ac:dyDescent="0.25">
      <c r="Z217" s="171"/>
      <c r="AA217" s="171"/>
    </row>
    <row r="218" spans="26:28" x14ac:dyDescent="0.25">
      <c r="Z218" s="170"/>
      <c r="AA218" s="170"/>
    </row>
    <row r="219" spans="26:28" x14ac:dyDescent="0.25">
      <c r="Z219" s="165"/>
      <c r="AA219" s="165"/>
    </row>
    <row r="220" spans="26:28" x14ac:dyDescent="0.25">
      <c r="Z220" s="161"/>
      <c r="AA220" s="161"/>
      <c r="AB220" s="112"/>
    </row>
    <row r="221" spans="26:28" x14ac:dyDescent="0.25">
      <c r="Z221" s="161"/>
      <c r="AA221" s="161"/>
    </row>
    <row r="222" spans="26:28" x14ac:dyDescent="0.25">
      <c r="Z222" s="161"/>
      <c r="AA222" s="161"/>
    </row>
    <row r="223" spans="26:28" x14ac:dyDescent="0.25">
      <c r="Z223" s="161"/>
      <c r="AA223" s="161"/>
    </row>
    <row r="224" spans="26:28" x14ac:dyDescent="0.25">
      <c r="Z224" s="161"/>
      <c r="AA224" s="161"/>
    </row>
    <row r="225" spans="26:28" x14ac:dyDescent="0.25">
      <c r="Z225" s="161"/>
      <c r="AA225" s="161"/>
    </row>
    <row r="226" spans="26:28" x14ac:dyDescent="0.25">
      <c r="Z226" s="163"/>
      <c r="AA226" s="163"/>
    </row>
    <row r="227" spans="26:28" x14ac:dyDescent="0.25">
      <c r="Z227" s="172"/>
      <c r="AA227" s="172"/>
    </row>
    <row r="228" spans="26:28" x14ac:dyDescent="0.25">
      <c r="Z228" s="172"/>
      <c r="AA228" s="172"/>
    </row>
    <row r="229" spans="26:28" x14ac:dyDescent="0.25">
      <c r="AB229" s="112"/>
    </row>
    <row r="254" spans="26:28" x14ac:dyDescent="0.25">
      <c r="AB254" s="112"/>
    </row>
    <row r="255" spans="26:28" x14ac:dyDescent="0.25">
      <c r="Z255" s="163"/>
      <c r="AA255" s="163"/>
      <c r="AB255" s="112"/>
    </row>
    <row r="256" spans="26:28" x14ac:dyDescent="0.25">
      <c r="Z256" s="94"/>
      <c r="AA256" s="94"/>
      <c r="AB256" s="112"/>
    </row>
    <row r="257" spans="26:28" x14ac:dyDescent="0.25">
      <c r="Z257" s="163"/>
      <c r="AA257" s="163"/>
      <c r="AB257" s="112"/>
    </row>
    <row r="258" spans="26:28" x14ac:dyDescent="0.25">
      <c r="Z258" s="161"/>
      <c r="AA258" s="161"/>
      <c r="AB258" s="162"/>
    </row>
    <row r="259" spans="26:28" x14ac:dyDescent="0.25">
      <c r="Z259" s="161"/>
      <c r="AA259" s="161"/>
      <c r="AB259" s="162"/>
    </row>
    <row r="260" spans="26:28" x14ac:dyDescent="0.25">
      <c r="Z260" s="165"/>
      <c r="AA260" s="165"/>
      <c r="AB260" s="112"/>
    </row>
    <row r="261" spans="26:28" x14ac:dyDescent="0.25">
      <c r="Z261" s="94"/>
      <c r="AA261" s="94"/>
      <c r="AB261" s="112"/>
    </row>
    <row r="262" spans="26:28" x14ac:dyDescent="0.25">
      <c r="Z262" s="161"/>
      <c r="AA262" s="161"/>
      <c r="AB262" s="112"/>
    </row>
    <row r="263" spans="26:28" x14ac:dyDescent="0.25">
      <c r="Z263" s="161"/>
      <c r="AA263" s="161"/>
      <c r="AB263" s="112"/>
    </row>
    <row r="264" spans="26:28" x14ac:dyDescent="0.25">
      <c r="Z264" s="161"/>
      <c r="AA264" s="161"/>
      <c r="AB264" s="112"/>
    </row>
    <row r="265" spans="26:28" x14ac:dyDescent="0.25">
      <c r="Z265" s="95"/>
      <c r="AA265" s="95"/>
      <c r="AB265" s="112"/>
    </row>
    <row r="266" spans="26:28" x14ac:dyDescent="0.25">
      <c r="Z266" s="94"/>
      <c r="AA266" s="94"/>
      <c r="AB266" s="112"/>
    </row>
    <row r="267" spans="26:28" x14ac:dyDescent="0.25">
      <c r="Z267" s="161"/>
      <c r="AA267" s="161"/>
      <c r="AB267" s="112"/>
    </row>
    <row r="268" spans="26:28" x14ac:dyDescent="0.25">
      <c r="Z268" s="161"/>
      <c r="AA268" s="161"/>
      <c r="AB268" s="112"/>
    </row>
    <row r="269" spans="26:28" x14ac:dyDescent="0.25">
      <c r="Z269" s="161"/>
      <c r="AA269" s="161"/>
      <c r="AB269" s="112"/>
    </row>
    <row r="270" spans="26:28" x14ac:dyDescent="0.25">
      <c r="Z270" s="161"/>
      <c r="AA270" s="161"/>
      <c r="AB270" s="112"/>
    </row>
    <row r="271" spans="26:28" x14ac:dyDescent="0.25">
      <c r="Z271" s="163"/>
      <c r="AA271" s="163"/>
      <c r="AB271" s="112"/>
    </row>
    <row r="273" spans="26:28" x14ac:dyDescent="0.25">
      <c r="AB273" s="112"/>
    </row>
    <row r="286" spans="26:28" x14ac:dyDescent="0.25">
      <c r="Z286" s="164"/>
      <c r="AA286" s="164"/>
    </row>
    <row r="287" spans="26:28" x14ac:dyDescent="0.25">
      <c r="Z287" s="94"/>
      <c r="AA287" s="94"/>
      <c r="AB287" s="112"/>
    </row>
    <row r="288" spans="26:28" x14ac:dyDescent="0.25">
      <c r="Z288" s="94"/>
      <c r="AA288" s="94"/>
      <c r="AB288" s="112"/>
    </row>
    <row r="289" spans="26:28" x14ac:dyDescent="0.25">
      <c r="Z289" s="161"/>
      <c r="AA289" s="161"/>
      <c r="AB289" s="162"/>
    </row>
    <row r="290" spans="26:28" x14ac:dyDescent="0.25">
      <c r="Z290" s="161"/>
      <c r="AA290" s="161"/>
    </row>
    <row r="291" spans="26:28" x14ac:dyDescent="0.25">
      <c r="Z291" s="161"/>
      <c r="AA291" s="161"/>
    </row>
    <row r="292" spans="26:28" x14ac:dyDescent="0.25">
      <c r="Z292" s="163"/>
      <c r="AA292" s="163"/>
    </row>
    <row r="297" spans="26:28" x14ac:dyDescent="0.25">
      <c r="AB297" s="112"/>
    </row>
    <row r="304" spans="26:28" x14ac:dyDescent="0.25">
      <c r="Z304" s="92"/>
      <c r="AA304" s="92"/>
    </row>
    <row r="305" spans="26:28" x14ac:dyDescent="0.25">
      <c r="Z305" s="173"/>
      <c r="AA305" s="173"/>
      <c r="AB305" s="162"/>
    </row>
    <row r="306" spans="26:28" x14ac:dyDescent="0.25">
      <c r="Z306" s="173"/>
      <c r="AA306" s="173"/>
      <c r="AB306" s="162"/>
    </row>
    <row r="307" spans="26:28" x14ac:dyDescent="0.25">
      <c r="Z307" s="173"/>
      <c r="AA307" s="173"/>
      <c r="AB307" s="162"/>
    </row>
    <row r="308" spans="26:28" x14ac:dyDescent="0.25">
      <c r="Z308" s="173"/>
      <c r="AA308" s="173"/>
      <c r="AB308" s="162"/>
    </row>
    <row r="309" spans="26:28" x14ac:dyDescent="0.25">
      <c r="Z309" s="173"/>
      <c r="AA309" s="173"/>
      <c r="AB309" s="162"/>
    </row>
    <row r="310" spans="26:28" x14ac:dyDescent="0.25">
      <c r="Z310" s="173"/>
      <c r="AA310" s="173"/>
    </row>
    <row r="311" spans="26:28" x14ac:dyDescent="0.25">
      <c r="Z311" s="164"/>
      <c r="AA311" s="164"/>
    </row>
    <row r="312" spans="26:28" x14ac:dyDescent="0.25">
      <c r="AB312" s="112"/>
    </row>
    <row r="313" spans="26:28" x14ac:dyDescent="0.25">
      <c r="AB313" s="112"/>
    </row>
    <row r="314" spans="26:28" x14ac:dyDescent="0.25">
      <c r="AB314" s="112"/>
    </row>
    <row r="315" spans="26:28" x14ac:dyDescent="0.25">
      <c r="AB315" s="112"/>
    </row>
    <row r="316" spans="26:28" x14ac:dyDescent="0.25">
      <c r="AB316" s="112"/>
    </row>
    <row r="319" spans="26:28" x14ac:dyDescent="0.25">
      <c r="AB319" s="112"/>
    </row>
    <row r="335" spans="28:28" x14ac:dyDescent="0.25">
      <c r="AB335" s="112"/>
    </row>
    <row r="336" spans="28:28" x14ac:dyDescent="0.25">
      <c r="AB336" s="112"/>
    </row>
    <row r="340" spans="26:28" x14ac:dyDescent="0.25">
      <c r="AB340" s="112"/>
    </row>
    <row r="342" spans="26:28" x14ac:dyDescent="0.25">
      <c r="AB342" s="162"/>
    </row>
    <row r="343" spans="26:28" x14ac:dyDescent="0.25">
      <c r="AB343" s="162"/>
    </row>
    <row r="346" spans="26:28" x14ac:dyDescent="0.25">
      <c r="AB346" s="162"/>
    </row>
    <row r="347" spans="26:28" x14ac:dyDescent="0.25">
      <c r="Z347" s="161"/>
      <c r="AA347" s="161"/>
    </row>
    <row r="348" spans="26:28" x14ac:dyDescent="0.25">
      <c r="Z348" s="174"/>
      <c r="AA348" s="174"/>
    </row>
    <row r="349" spans="26:28" x14ac:dyDescent="0.25">
      <c r="Z349" s="92"/>
      <c r="AA349" s="92"/>
    </row>
    <row r="350" spans="26:28" x14ac:dyDescent="0.25">
      <c r="Z350" s="161"/>
      <c r="AA350" s="161"/>
      <c r="AB350" s="162"/>
    </row>
    <row r="351" spans="26:28" x14ac:dyDescent="0.25">
      <c r="Z351" s="161"/>
      <c r="AA351" s="161"/>
      <c r="AB351" s="162"/>
    </row>
    <row r="352" spans="26:28" x14ac:dyDescent="0.25">
      <c r="Z352" s="163"/>
      <c r="AA352" s="163"/>
    </row>
    <row r="353" spans="26:28" x14ac:dyDescent="0.25">
      <c r="Z353" s="161"/>
      <c r="AA353" s="161"/>
      <c r="AB353" s="112"/>
    </row>
    <row r="354" spans="26:28" x14ac:dyDescent="0.25">
      <c r="Z354" s="161"/>
      <c r="AA354" s="161"/>
      <c r="AB354" s="112"/>
    </row>
    <row r="355" spans="26:28" x14ac:dyDescent="0.25">
      <c r="Z355" s="161"/>
      <c r="AA355" s="161"/>
      <c r="AB355" s="112"/>
    </row>
    <row r="356" spans="26:28" x14ac:dyDescent="0.25">
      <c r="Z356" s="163"/>
      <c r="AA356" s="163"/>
      <c r="AB356" s="112"/>
    </row>
    <row r="357" spans="26:28" x14ac:dyDescent="0.25">
      <c r="Z357" s="92"/>
      <c r="AA357" s="92"/>
    </row>
    <row r="358" spans="26:28" x14ac:dyDescent="0.25">
      <c r="Z358" s="161"/>
      <c r="AA358" s="161"/>
      <c r="AB358" s="162"/>
    </row>
    <row r="359" spans="26:28" x14ac:dyDescent="0.25">
      <c r="Z359" s="161"/>
      <c r="AA359" s="161"/>
      <c r="AB359" s="112"/>
    </row>
    <row r="360" spans="26:28" x14ac:dyDescent="0.25">
      <c r="Z360" s="161"/>
      <c r="AA360" s="161"/>
    </row>
    <row r="361" spans="26:28" x14ac:dyDescent="0.25">
      <c r="Z361" s="161"/>
      <c r="AA361" s="161"/>
    </row>
    <row r="362" spans="26:28" x14ac:dyDescent="0.25">
      <c r="Z362" s="161"/>
      <c r="AA362" s="161"/>
    </row>
    <row r="363" spans="26:28" x14ac:dyDescent="0.25">
      <c r="Z363" s="161"/>
      <c r="AA363" s="161"/>
    </row>
    <row r="364" spans="26:28" x14ac:dyDescent="0.25">
      <c r="Z364" s="161"/>
      <c r="AA364" s="161"/>
    </row>
    <row r="365" spans="26:28" x14ac:dyDescent="0.25">
      <c r="Z365" s="161"/>
      <c r="AA365" s="161"/>
    </row>
    <row r="366" spans="26:28" x14ac:dyDescent="0.25">
      <c r="Z366" s="161"/>
      <c r="AA366" s="161"/>
    </row>
    <row r="367" spans="26:28" x14ac:dyDescent="0.25">
      <c r="Z367" s="161"/>
      <c r="AA367" s="161"/>
    </row>
    <row r="369" spans="26:28" x14ac:dyDescent="0.25">
      <c r="Z369" s="94"/>
      <c r="AA369" s="94"/>
    </row>
    <row r="370" spans="26:28" x14ac:dyDescent="0.25">
      <c r="Z370" s="161"/>
      <c r="AA370" s="161"/>
      <c r="AB370" s="162"/>
    </row>
    <row r="371" spans="26:28" x14ac:dyDescent="0.25">
      <c r="Z371" s="161"/>
      <c r="AA371" s="161"/>
      <c r="AB371" s="162"/>
    </row>
    <row r="372" spans="26:28" x14ac:dyDescent="0.25">
      <c r="Z372" s="161"/>
      <c r="AA372" s="161"/>
    </row>
    <row r="377" spans="26:28" x14ac:dyDescent="0.25">
      <c r="Z377" s="161"/>
      <c r="AA377" s="161"/>
    </row>
    <row r="379" spans="26:28" x14ac:dyDescent="0.25">
      <c r="Z379" s="161"/>
      <c r="AA379" s="161"/>
    </row>
    <row r="380" spans="26:28" x14ac:dyDescent="0.25">
      <c r="AB380" s="162"/>
    </row>
    <row r="381" spans="26:28" x14ac:dyDescent="0.25">
      <c r="Z381" s="161"/>
      <c r="AA381" s="161"/>
    </row>
    <row r="383" spans="26:28" x14ac:dyDescent="0.25">
      <c r="Z383" s="161"/>
      <c r="AA383" s="161"/>
    </row>
    <row r="385" spans="1:28" x14ac:dyDescent="0.25">
      <c r="Z385" s="161"/>
      <c r="AA385" s="161"/>
    </row>
    <row r="387" spans="1:28" x14ac:dyDescent="0.25">
      <c r="Z387" s="161"/>
      <c r="AA387" s="161"/>
    </row>
    <row r="389" spans="1:28" x14ac:dyDescent="0.25">
      <c r="Z389" s="161"/>
      <c r="AA389" s="161"/>
    </row>
    <row r="391" spans="1:28" s="92" customFormat="1" x14ac:dyDescent="0.25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61"/>
      <c r="AA391" s="161"/>
    </row>
    <row r="393" spans="1:28" x14ac:dyDescent="0.25">
      <c r="Z393" s="161"/>
      <c r="AA393" s="161"/>
      <c r="AB393" s="162"/>
    </row>
    <row r="395" spans="1:28" x14ac:dyDescent="0.25">
      <c r="Z395" s="161"/>
      <c r="AA395" s="161"/>
    </row>
    <row r="398" spans="1:28" x14ac:dyDescent="0.25">
      <c r="Z398" s="94"/>
      <c r="AA398" s="94"/>
    </row>
    <row r="407" spans="28:28" x14ac:dyDescent="0.25">
      <c r="AB407" s="116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29166666666666669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O404"/>
  <sheetViews>
    <sheetView tabSelected="1" zoomScaleNormal="100" workbookViewId="0">
      <selection activeCell="AH21" sqref="AH21"/>
    </sheetView>
  </sheetViews>
  <sheetFormatPr defaultColWidth="9.85546875" defaultRowHeight="14.25" x14ac:dyDescent="0.25"/>
  <cols>
    <col min="1" max="2" width="3.140625" style="1" customWidth="1"/>
    <col min="3" max="16" width="3.140625" style="2" customWidth="1"/>
    <col min="17" max="17" width="19.140625" style="2" customWidth="1"/>
    <col min="18" max="33" width="3.140625" style="2" customWidth="1"/>
    <col min="34" max="34" width="15.85546875" style="2" customWidth="1"/>
    <col min="35" max="53" width="3.140625" style="2" customWidth="1"/>
    <col min="54" max="16384" width="9.85546875" style="2"/>
  </cols>
  <sheetData>
    <row r="1" spans="1:41" ht="18" x14ac:dyDescent="0.25">
      <c r="U1" s="3" t="s">
        <v>0</v>
      </c>
      <c r="AC1" s="4"/>
    </row>
    <row r="3" spans="1:41" x14ac:dyDescent="0.2">
      <c r="A3" s="5" t="s">
        <v>24</v>
      </c>
      <c r="B3" s="5"/>
      <c r="C3" s="6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 t="s">
        <v>26</v>
      </c>
      <c r="S3" s="6"/>
      <c r="T3" s="6"/>
      <c r="U3" s="6" t="s">
        <v>27</v>
      </c>
      <c r="V3" s="6"/>
      <c r="W3" s="6" t="s">
        <v>130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7" t="s">
        <v>132</v>
      </c>
      <c r="AI3" s="8"/>
      <c r="AJ3" s="8"/>
      <c r="AK3" s="8"/>
      <c r="AL3" s="8"/>
      <c r="AM3" s="8"/>
      <c r="AN3" s="8"/>
      <c r="AO3" s="8"/>
    </row>
    <row r="4" spans="1:41" s="12" customFormat="1" x14ac:dyDescent="0.2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9" t="s">
        <v>28</v>
      </c>
      <c r="X4" s="9"/>
      <c r="Y4" s="9"/>
      <c r="Z4" s="9" t="s">
        <v>80</v>
      </c>
      <c r="AA4" s="9"/>
      <c r="AB4" s="9"/>
      <c r="AC4" s="9"/>
      <c r="AD4" s="10" t="s">
        <v>129</v>
      </c>
      <c r="AE4" s="9"/>
      <c r="AF4" s="9"/>
      <c r="AG4" s="9"/>
      <c r="AH4" s="11"/>
    </row>
    <row r="5" spans="1:41" x14ac:dyDescent="0.25">
      <c r="A5" s="13" t="s">
        <v>29</v>
      </c>
      <c r="B5" s="14"/>
      <c r="C5" s="15" t="s">
        <v>30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8" t="s">
        <v>31</v>
      </c>
      <c r="S5" s="19"/>
      <c r="T5" s="20"/>
      <c r="U5" s="18" t="s">
        <v>31</v>
      </c>
      <c r="V5" s="20"/>
      <c r="W5" s="21" t="s">
        <v>31</v>
      </c>
      <c r="X5" s="22"/>
      <c r="Y5" s="23"/>
      <c r="Z5" s="24">
        <f>SUM(Z6:AC24)</f>
        <v>0</v>
      </c>
      <c r="AA5" s="25"/>
      <c r="AB5" s="25"/>
      <c r="AC5" s="26"/>
      <c r="AD5" s="24">
        <f>SUM(AD6:AG24)</f>
        <v>0</v>
      </c>
      <c r="AE5" s="25"/>
      <c r="AF5" s="25"/>
      <c r="AG5" s="26"/>
      <c r="AH5" s="27"/>
    </row>
    <row r="6" spans="1:41" x14ac:dyDescent="0.2">
      <c r="A6" s="28" t="s">
        <v>32</v>
      </c>
      <c r="B6" s="28"/>
      <c r="C6" s="29" t="s">
        <v>108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1">
        <v>5</v>
      </c>
      <c r="S6" s="32"/>
      <c r="T6" s="32"/>
      <c r="U6" s="31" t="s">
        <v>33</v>
      </c>
      <c r="V6" s="33"/>
      <c r="W6" s="34"/>
      <c r="X6" s="30"/>
      <c r="Y6" s="35"/>
      <c r="Z6" s="36">
        <f>R6*W6</f>
        <v>0</v>
      </c>
      <c r="AA6" s="37"/>
      <c r="AB6" s="37"/>
      <c r="AC6" s="38"/>
      <c r="AD6" s="39">
        <f>Z6*1.21</f>
        <v>0</v>
      </c>
      <c r="AE6" s="39"/>
      <c r="AF6" s="39"/>
      <c r="AG6" s="39"/>
    </row>
    <row r="7" spans="1:41" x14ac:dyDescent="0.2">
      <c r="A7" s="28" t="s">
        <v>34</v>
      </c>
      <c r="B7" s="28"/>
      <c r="C7" s="29" t="s">
        <v>119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>
        <v>5</v>
      </c>
      <c r="S7" s="32"/>
      <c r="T7" s="32"/>
      <c r="U7" s="31" t="s">
        <v>33</v>
      </c>
      <c r="V7" s="33"/>
      <c r="W7" s="34"/>
      <c r="X7" s="30"/>
      <c r="Y7" s="35"/>
      <c r="Z7" s="36">
        <f>R7*W7</f>
        <v>0</v>
      </c>
      <c r="AA7" s="37"/>
      <c r="AB7" s="37"/>
      <c r="AC7" s="38"/>
      <c r="AD7" s="39">
        <f t="shared" ref="AD7:AD23" si="0">Z7*1.21</f>
        <v>0</v>
      </c>
      <c r="AE7" s="39"/>
      <c r="AF7" s="39"/>
      <c r="AG7" s="39"/>
    </row>
    <row r="8" spans="1:41" x14ac:dyDescent="0.2">
      <c r="A8" s="28" t="s">
        <v>35</v>
      </c>
      <c r="B8" s="28"/>
      <c r="C8" s="29" t="s">
        <v>120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>
        <v>7</v>
      </c>
      <c r="S8" s="32"/>
      <c r="T8" s="32"/>
      <c r="U8" s="31" t="s">
        <v>33</v>
      </c>
      <c r="V8" s="33"/>
      <c r="W8" s="34"/>
      <c r="X8" s="30"/>
      <c r="Y8" s="35"/>
      <c r="Z8" s="36">
        <f>R8*W8</f>
        <v>0</v>
      </c>
      <c r="AA8" s="37"/>
      <c r="AB8" s="37"/>
      <c r="AC8" s="38"/>
      <c r="AD8" s="39">
        <f t="shared" si="0"/>
        <v>0</v>
      </c>
      <c r="AE8" s="39"/>
      <c r="AF8" s="39"/>
      <c r="AG8" s="39"/>
    </row>
    <row r="9" spans="1:41" x14ac:dyDescent="0.2">
      <c r="A9" s="28" t="s">
        <v>36</v>
      </c>
      <c r="B9" s="28"/>
      <c r="C9" s="29" t="s">
        <v>121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>
        <v>25</v>
      </c>
      <c r="S9" s="32"/>
      <c r="T9" s="32"/>
      <c r="U9" s="31" t="s">
        <v>33</v>
      </c>
      <c r="V9" s="33"/>
      <c r="W9" s="34"/>
      <c r="X9" s="30"/>
      <c r="Y9" s="35"/>
      <c r="Z9" s="36">
        <f t="shared" ref="Z9:Z23" si="1">R9*W9</f>
        <v>0</v>
      </c>
      <c r="AA9" s="37"/>
      <c r="AB9" s="37"/>
      <c r="AC9" s="38"/>
      <c r="AD9" s="39">
        <f t="shared" si="0"/>
        <v>0</v>
      </c>
      <c r="AE9" s="39"/>
      <c r="AF9" s="39"/>
      <c r="AG9" s="39"/>
    </row>
    <row r="10" spans="1:41" x14ac:dyDescent="0.2">
      <c r="A10" s="28" t="s">
        <v>37</v>
      </c>
      <c r="B10" s="28"/>
      <c r="C10" s="29" t="s">
        <v>122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>
        <v>53</v>
      </c>
      <c r="S10" s="32"/>
      <c r="T10" s="32"/>
      <c r="U10" s="31" t="s">
        <v>33</v>
      </c>
      <c r="V10" s="33"/>
      <c r="W10" s="34"/>
      <c r="X10" s="30"/>
      <c r="Y10" s="35"/>
      <c r="Z10" s="36">
        <f t="shared" si="1"/>
        <v>0</v>
      </c>
      <c r="AA10" s="37"/>
      <c r="AB10" s="37"/>
      <c r="AC10" s="38"/>
      <c r="AD10" s="39">
        <f t="shared" si="0"/>
        <v>0</v>
      </c>
      <c r="AE10" s="39"/>
      <c r="AF10" s="39"/>
      <c r="AG10" s="39"/>
    </row>
    <row r="11" spans="1:41" x14ac:dyDescent="0.2">
      <c r="A11" s="28" t="s">
        <v>38</v>
      </c>
      <c r="B11" s="28"/>
      <c r="C11" s="29" t="s">
        <v>123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>
        <v>27</v>
      </c>
      <c r="S11" s="32"/>
      <c r="T11" s="32"/>
      <c r="U11" s="31" t="s">
        <v>33</v>
      </c>
      <c r="V11" s="33"/>
      <c r="W11" s="34"/>
      <c r="X11" s="30"/>
      <c r="Y11" s="35"/>
      <c r="Z11" s="36">
        <f t="shared" si="1"/>
        <v>0</v>
      </c>
      <c r="AA11" s="37"/>
      <c r="AB11" s="37"/>
      <c r="AC11" s="38"/>
      <c r="AD11" s="39">
        <f t="shared" si="0"/>
        <v>0</v>
      </c>
      <c r="AE11" s="39"/>
      <c r="AF11" s="39"/>
      <c r="AG11" s="39"/>
    </row>
    <row r="12" spans="1:41" x14ac:dyDescent="0.2">
      <c r="A12" s="28" t="s">
        <v>39</v>
      </c>
      <c r="B12" s="28"/>
      <c r="C12" s="29" t="s">
        <v>124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>
        <v>11</v>
      </c>
      <c r="S12" s="32"/>
      <c r="T12" s="32"/>
      <c r="U12" s="31" t="s">
        <v>33</v>
      </c>
      <c r="V12" s="33"/>
      <c r="W12" s="34"/>
      <c r="X12" s="30"/>
      <c r="Y12" s="35"/>
      <c r="Z12" s="36">
        <f t="shared" si="1"/>
        <v>0</v>
      </c>
      <c r="AA12" s="37"/>
      <c r="AB12" s="37"/>
      <c r="AC12" s="38"/>
      <c r="AD12" s="39">
        <f t="shared" si="0"/>
        <v>0</v>
      </c>
      <c r="AE12" s="39"/>
      <c r="AF12" s="39"/>
      <c r="AG12" s="39"/>
    </row>
    <row r="13" spans="1:41" x14ac:dyDescent="0.25">
      <c r="A13" s="28" t="s">
        <v>40</v>
      </c>
      <c r="B13" s="28"/>
      <c r="C13" s="40" t="s">
        <v>109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31">
        <v>4</v>
      </c>
      <c r="S13" s="32"/>
      <c r="T13" s="33"/>
      <c r="U13" s="31" t="s">
        <v>33</v>
      </c>
      <c r="V13" s="33"/>
      <c r="W13" s="43"/>
      <c r="X13" s="44"/>
      <c r="Y13" s="45"/>
      <c r="Z13" s="36">
        <f t="shared" ref="Z13" si="2">R13*W13</f>
        <v>0</v>
      </c>
      <c r="AA13" s="37"/>
      <c r="AB13" s="37"/>
      <c r="AC13" s="38"/>
      <c r="AD13" s="46">
        <f t="shared" ref="AD13" si="3">Z13*1.21</f>
        <v>0</v>
      </c>
      <c r="AE13" s="37"/>
      <c r="AF13" s="37"/>
      <c r="AG13" s="38"/>
    </row>
    <row r="14" spans="1:41" x14ac:dyDescent="0.25">
      <c r="A14" s="28" t="s">
        <v>41</v>
      </c>
      <c r="B14" s="28"/>
      <c r="C14" s="40" t="s">
        <v>125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1">
        <v>7</v>
      </c>
      <c r="S14" s="32"/>
      <c r="T14" s="33"/>
      <c r="U14" s="31" t="s">
        <v>33</v>
      </c>
      <c r="V14" s="33"/>
      <c r="W14" s="43"/>
      <c r="X14" s="44"/>
      <c r="Y14" s="45"/>
      <c r="Z14" s="36">
        <f t="shared" ref="Z14" si="4">R14*W14</f>
        <v>0</v>
      </c>
      <c r="AA14" s="37"/>
      <c r="AB14" s="37"/>
      <c r="AC14" s="38"/>
      <c r="AD14" s="46">
        <f t="shared" ref="AD14" si="5">Z14*1.21</f>
        <v>0</v>
      </c>
      <c r="AE14" s="37"/>
      <c r="AF14" s="37"/>
      <c r="AG14" s="38"/>
    </row>
    <row r="15" spans="1:41" x14ac:dyDescent="0.2">
      <c r="A15" s="28" t="s">
        <v>42</v>
      </c>
      <c r="B15" s="28"/>
      <c r="C15" s="47" t="s">
        <v>95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31">
        <v>51</v>
      </c>
      <c r="S15" s="32"/>
      <c r="T15" s="32"/>
      <c r="U15" s="31" t="s">
        <v>33</v>
      </c>
      <c r="V15" s="33"/>
      <c r="W15" s="34"/>
      <c r="X15" s="30"/>
      <c r="Y15" s="35"/>
      <c r="Z15" s="36">
        <f t="shared" si="1"/>
        <v>0</v>
      </c>
      <c r="AA15" s="37"/>
      <c r="AB15" s="37"/>
      <c r="AC15" s="38"/>
      <c r="AD15" s="39">
        <f t="shared" si="0"/>
        <v>0</v>
      </c>
      <c r="AE15" s="39"/>
      <c r="AF15" s="39"/>
      <c r="AG15" s="39"/>
    </row>
    <row r="16" spans="1:41" x14ac:dyDescent="0.2">
      <c r="A16" s="28" t="s">
        <v>43</v>
      </c>
      <c r="B16" s="28"/>
      <c r="C16" s="47" t="s">
        <v>106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31">
        <v>16</v>
      </c>
      <c r="S16" s="32"/>
      <c r="T16" s="32"/>
      <c r="U16" s="31" t="s">
        <v>33</v>
      </c>
      <c r="V16" s="33"/>
      <c r="W16" s="34"/>
      <c r="X16" s="30"/>
      <c r="Y16" s="35"/>
      <c r="Z16" s="36">
        <f t="shared" si="1"/>
        <v>0</v>
      </c>
      <c r="AA16" s="37"/>
      <c r="AB16" s="37"/>
      <c r="AC16" s="38"/>
      <c r="AD16" s="39">
        <f t="shared" si="0"/>
        <v>0</v>
      </c>
      <c r="AE16" s="39"/>
      <c r="AF16" s="39"/>
      <c r="AG16" s="39"/>
    </row>
    <row r="17" spans="1:33" x14ac:dyDescent="0.2">
      <c r="A17" s="28" t="s">
        <v>44</v>
      </c>
      <c r="B17" s="28"/>
      <c r="C17" s="47" t="s">
        <v>96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31">
        <v>18</v>
      </c>
      <c r="S17" s="32"/>
      <c r="T17" s="32"/>
      <c r="U17" s="31" t="s">
        <v>33</v>
      </c>
      <c r="V17" s="33"/>
      <c r="W17" s="34"/>
      <c r="X17" s="30"/>
      <c r="Y17" s="35"/>
      <c r="Z17" s="36">
        <f t="shared" si="1"/>
        <v>0</v>
      </c>
      <c r="AA17" s="37"/>
      <c r="AB17" s="37"/>
      <c r="AC17" s="38"/>
      <c r="AD17" s="39">
        <f t="shared" si="0"/>
        <v>0</v>
      </c>
      <c r="AE17" s="39"/>
      <c r="AF17" s="39"/>
      <c r="AG17" s="39"/>
    </row>
    <row r="18" spans="1:33" x14ac:dyDescent="0.2">
      <c r="A18" s="28" t="s">
        <v>45</v>
      </c>
      <c r="B18" s="28"/>
      <c r="C18" s="47" t="s">
        <v>127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31">
        <v>10</v>
      </c>
      <c r="S18" s="32"/>
      <c r="T18" s="32"/>
      <c r="U18" s="31" t="s">
        <v>33</v>
      </c>
      <c r="V18" s="33"/>
      <c r="W18" s="34"/>
      <c r="X18" s="30"/>
      <c r="Y18" s="35"/>
      <c r="Z18" s="36">
        <f t="shared" si="1"/>
        <v>0</v>
      </c>
      <c r="AA18" s="37"/>
      <c r="AB18" s="37"/>
      <c r="AC18" s="38"/>
      <c r="AD18" s="39">
        <f t="shared" si="0"/>
        <v>0</v>
      </c>
      <c r="AE18" s="39"/>
      <c r="AF18" s="39"/>
      <c r="AG18" s="39"/>
    </row>
    <row r="19" spans="1:33" x14ac:dyDescent="0.2">
      <c r="A19" s="28" t="s">
        <v>46</v>
      </c>
      <c r="B19" s="28"/>
      <c r="C19" s="47" t="s">
        <v>107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31">
        <v>5</v>
      </c>
      <c r="S19" s="32"/>
      <c r="T19" s="32"/>
      <c r="U19" s="31" t="s">
        <v>33</v>
      </c>
      <c r="V19" s="33"/>
      <c r="W19" s="34"/>
      <c r="X19" s="30"/>
      <c r="Y19" s="35"/>
      <c r="Z19" s="36">
        <f t="shared" ref="Z19" si="6">R19*W19</f>
        <v>0</v>
      </c>
      <c r="AA19" s="37"/>
      <c r="AB19" s="37"/>
      <c r="AC19" s="38"/>
      <c r="AD19" s="39">
        <f t="shared" ref="AD19" si="7">Z19*1.21</f>
        <v>0</v>
      </c>
      <c r="AE19" s="39"/>
      <c r="AF19" s="39"/>
      <c r="AG19" s="39"/>
    </row>
    <row r="20" spans="1:33" x14ac:dyDescent="0.2">
      <c r="A20" s="28" t="s">
        <v>48</v>
      </c>
      <c r="B20" s="28"/>
      <c r="C20" s="47" t="s">
        <v>126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31">
        <v>4</v>
      </c>
      <c r="S20" s="32"/>
      <c r="T20" s="32"/>
      <c r="U20" s="31" t="s">
        <v>33</v>
      </c>
      <c r="V20" s="33"/>
      <c r="W20" s="34"/>
      <c r="X20" s="30"/>
      <c r="Y20" s="35"/>
      <c r="Z20" s="36">
        <f t="shared" ref="Z20" si="8">R20*W20</f>
        <v>0</v>
      </c>
      <c r="AA20" s="37"/>
      <c r="AB20" s="37"/>
      <c r="AC20" s="38"/>
      <c r="AD20" s="39">
        <f t="shared" ref="AD20" si="9">Z20*1.21</f>
        <v>0</v>
      </c>
      <c r="AE20" s="39"/>
      <c r="AF20" s="39"/>
      <c r="AG20" s="39"/>
    </row>
    <row r="21" spans="1:33" x14ac:dyDescent="0.2">
      <c r="A21" s="28" t="s">
        <v>110</v>
      </c>
      <c r="B21" s="28"/>
      <c r="C21" s="47" t="s">
        <v>114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31">
        <v>4</v>
      </c>
      <c r="S21" s="32"/>
      <c r="T21" s="32"/>
      <c r="U21" s="31" t="s">
        <v>33</v>
      </c>
      <c r="V21" s="33"/>
      <c r="W21" s="34"/>
      <c r="X21" s="30"/>
      <c r="Y21" s="35"/>
      <c r="Z21" s="36">
        <f t="shared" ref="Z21" si="10">R21*W21</f>
        <v>0</v>
      </c>
      <c r="AA21" s="37"/>
      <c r="AB21" s="37"/>
      <c r="AC21" s="38"/>
      <c r="AD21" s="39">
        <f t="shared" ref="AD21" si="11">Z21*1.21</f>
        <v>0</v>
      </c>
      <c r="AE21" s="39"/>
      <c r="AF21" s="39"/>
      <c r="AG21" s="39"/>
    </row>
    <row r="22" spans="1:33" ht="15" customHeight="1" x14ac:dyDescent="0.2">
      <c r="A22" s="28" t="s">
        <v>111</v>
      </c>
      <c r="B22" s="28"/>
      <c r="C22" s="47" t="s">
        <v>133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31">
        <f>SUM(R6:T12)*10</f>
        <v>1330</v>
      </c>
      <c r="S22" s="32"/>
      <c r="T22" s="32"/>
      <c r="U22" s="31" t="s">
        <v>47</v>
      </c>
      <c r="V22" s="33"/>
      <c r="W22" s="34"/>
      <c r="X22" s="30"/>
      <c r="Y22" s="35"/>
      <c r="Z22" s="36">
        <f t="shared" si="1"/>
        <v>0</v>
      </c>
      <c r="AA22" s="37"/>
      <c r="AB22" s="37"/>
      <c r="AC22" s="38"/>
      <c r="AD22" s="39">
        <f t="shared" si="0"/>
        <v>0</v>
      </c>
      <c r="AE22" s="39"/>
      <c r="AF22" s="39"/>
      <c r="AG22" s="39"/>
    </row>
    <row r="23" spans="1:33" x14ac:dyDescent="0.2">
      <c r="A23" s="28" t="s">
        <v>112</v>
      </c>
      <c r="B23" s="28"/>
      <c r="C23" s="47" t="s">
        <v>49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31">
        <v>30</v>
      </c>
      <c r="S23" s="32"/>
      <c r="T23" s="33"/>
      <c r="U23" s="31" t="s">
        <v>33</v>
      </c>
      <c r="V23" s="33"/>
      <c r="W23" s="34"/>
      <c r="X23" s="30"/>
      <c r="Y23" s="35"/>
      <c r="Z23" s="46">
        <f t="shared" si="1"/>
        <v>0</v>
      </c>
      <c r="AA23" s="37"/>
      <c r="AB23" s="37"/>
      <c r="AC23" s="38"/>
      <c r="AD23" s="39">
        <f t="shared" si="0"/>
        <v>0</v>
      </c>
      <c r="AE23" s="39"/>
      <c r="AF23" s="39"/>
      <c r="AG23" s="39"/>
    </row>
    <row r="24" spans="1:33" x14ac:dyDescent="0.2">
      <c r="A24" s="28" t="s">
        <v>128</v>
      </c>
      <c r="B24" s="28"/>
      <c r="C24" s="47" t="s">
        <v>50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31">
        <f>SUM(R6:T12)</f>
        <v>133</v>
      </c>
      <c r="S24" s="32"/>
      <c r="T24" s="33"/>
      <c r="U24" s="31" t="s">
        <v>33</v>
      </c>
      <c r="V24" s="33"/>
      <c r="W24" s="34"/>
      <c r="X24" s="30"/>
      <c r="Y24" s="35"/>
      <c r="Z24" s="46">
        <f>R24*W24</f>
        <v>0</v>
      </c>
      <c r="AA24" s="37"/>
      <c r="AB24" s="37"/>
      <c r="AC24" s="38"/>
      <c r="AD24" s="39">
        <f>Z24*1.21</f>
        <v>0</v>
      </c>
      <c r="AE24" s="39"/>
      <c r="AF24" s="39"/>
      <c r="AG24" s="39"/>
    </row>
    <row r="25" spans="1:33" x14ac:dyDescent="0.25">
      <c r="A25" s="48" t="s">
        <v>51</v>
      </c>
      <c r="B25" s="48"/>
      <c r="C25" s="49" t="s">
        <v>52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18" t="s">
        <v>31</v>
      </c>
      <c r="S25" s="19"/>
      <c r="T25" s="20"/>
      <c r="U25" s="18" t="s">
        <v>31</v>
      </c>
      <c r="V25" s="20"/>
      <c r="W25" s="21" t="s">
        <v>31</v>
      </c>
      <c r="X25" s="22"/>
      <c r="Y25" s="23"/>
      <c r="Z25" s="24">
        <f>SUM(Z26:AC35)</f>
        <v>0</v>
      </c>
      <c r="AA25" s="25"/>
      <c r="AB25" s="25"/>
      <c r="AC25" s="26"/>
      <c r="AD25" s="50">
        <f>SUM(AD26:AG35)</f>
        <v>0</v>
      </c>
      <c r="AE25" s="50"/>
      <c r="AF25" s="50"/>
      <c r="AG25" s="50"/>
    </row>
    <row r="26" spans="1:33" x14ac:dyDescent="0.25">
      <c r="A26" s="28" t="s">
        <v>53</v>
      </c>
      <c r="B26" s="28"/>
      <c r="C26" s="47" t="s">
        <v>97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31">
        <f>R24</f>
        <v>133</v>
      </c>
      <c r="S26" s="32"/>
      <c r="T26" s="33"/>
      <c r="U26" s="31" t="s">
        <v>33</v>
      </c>
      <c r="V26" s="33"/>
      <c r="W26" s="43"/>
      <c r="X26" s="44"/>
      <c r="Y26" s="45"/>
      <c r="Z26" s="36">
        <f>R26*W26</f>
        <v>0</v>
      </c>
      <c r="AA26" s="37"/>
      <c r="AB26" s="37"/>
      <c r="AC26" s="38"/>
      <c r="AD26" s="46">
        <f>Z26*1.21</f>
        <v>0</v>
      </c>
      <c r="AE26" s="37"/>
      <c r="AF26" s="37"/>
      <c r="AG26" s="38"/>
    </row>
    <row r="27" spans="1:33" x14ac:dyDescent="0.25">
      <c r="A27" s="28" t="s">
        <v>54</v>
      </c>
      <c r="B27" s="28"/>
      <c r="C27" s="51" t="s">
        <v>85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3"/>
      <c r="R27" s="31">
        <f>SUM(R15:T19)</f>
        <v>100</v>
      </c>
      <c r="S27" s="32"/>
      <c r="T27" s="33"/>
      <c r="U27" s="31" t="s">
        <v>33</v>
      </c>
      <c r="V27" s="33"/>
      <c r="W27" s="43"/>
      <c r="X27" s="44"/>
      <c r="Y27" s="45"/>
      <c r="Z27" s="36">
        <f t="shared" ref="Z27:Z35" si="12">R27*W27</f>
        <v>0</v>
      </c>
      <c r="AA27" s="37"/>
      <c r="AB27" s="37"/>
      <c r="AC27" s="38"/>
      <c r="AD27" s="46">
        <f t="shared" ref="AD27:AD35" si="13">Z27*1.21</f>
        <v>0</v>
      </c>
      <c r="AE27" s="37"/>
      <c r="AF27" s="37"/>
      <c r="AG27" s="38"/>
    </row>
    <row r="28" spans="1:33" x14ac:dyDescent="0.25">
      <c r="A28" s="28" t="s">
        <v>55</v>
      </c>
      <c r="B28" s="28"/>
      <c r="C28" s="51" t="s">
        <v>115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3"/>
      <c r="R28" s="31">
        <v>4</v>
      </c>
      <c r="S28" s="32"/>
      <c r="T28" s="33"/>
      <c r="U28" s="31" t="s">
        <v>33</v>
      </c>
      <c r="V28" s="33"/>
      <c r="W28" s="43"/>
      <c r="X28" s="44"/>
      <c r="Y28" s="45"/>
      <c r="Z28" s="36">
        <f t="shared" ref="Z28" si="14">R28*W28</f>
        <v>0</v>
      </c>
      <c r="AA28" s="37"/>
      <c r="AB28" s="37"/>
      <c r="AC28" s="38"/>
      <c r="AD28" s="46">
        <f t="shared" ref="AD28" si="15">Z28*1.21</f>
        <v>0</v>
      </c>
      <c r="AE28" s="37"/>
      <c r="AF28" s="37"/>
      <c r="AG28" s="38"/>
    </row>
    <row r="29" spans="1:33" x14ac:dyDescent="0.25">
      <c r="A29" s="28" t="s">
        <v>56</v>
      </c>
      <c r="B29" s="28"/>
      <c r="C29" s="51" t="s">
        <v>117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3"/>
      <c r="R29" s="31">
        <v>20</v>
      </c>
      <c r="S29" s="32"/>
      <c r="T29" s="33"/>
      <c r="U29" s="31" t="s">
        <v>33</v>
      </c>
      <c r="V29" s="33"/>
      <c r="W29" s="43"/>
      <c r="X29" s="44"/>
      <c r="Y29" s="45"/>
      <c r="Z29" s="36">
        <f t="shared" ref="Z29" si="16">R29*W29</f>
        <v>0</v>
      </c>
      <c r="AA29" s="37"/>
      <c r="AB29" s="37"/>
      <c r="AC29" s="38"/>
      <c r="AD29" s="46">
        <f t="shared" ref="AD29" si="17">Z29*1.21</f>
        <v>0</v>
      </c>
      <c r="AE29" s="37"/>
      <c r="AF29" s="37"/>
      <c r="AG29" s="38"/>
    </row>
    <row r="30" spans="1:33" x14ac:dyDescent="0.25">
      <c r="A30" s="28" t="s">
        <v>57</v>
      </c>
      <c r="B30" s="28"/>
      <c r="C30" s="51" t="s">
        <v>86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  <c r="R30" s="31">
        <f>R23/3</f>
        <v>10</v>
      </c>
      <c r="S30" s="32"/>
      <c r="T30" s="33"/>
      <c r="U30" s="31" t="s">
        <v>33</v>
      </c>
      <c r="V30" s="33"/>
      <c r="W30" s="34"/>
      <c r="X30" s="44"/>
      <c r="Y30" s="45"/>
      <c r="Z30" s="36">
        <f t="shared" si="12"/>
        <v>0</v>
      </c>
      <c r="AA30" s="37"/>
      <c r="AB30" s="37"/>
      <c r="AC30" s="38"/>
      <c r="AD30" s="46">
        <f t="shared" si="13"/>
        <v>0</v>
      </c>
      <c r="AE30" s="37"/>
      <c r="AF30" s="37"/>
      <c r="AG30" s="38"/>
    </row>
    <row r="31" spans="1:33" ht="15" customHeight="1" x14ac:dyDescent="0.25">
      <c r="A31" s="28" t="s">
        <v>58</v>
      </c>
      <c r="B31" s="28"/>
      <c r="C31" s="51" t="s">
        <v>134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3"/>
      <c r="R31" s="31">
        <f>R22</f>
        <v>1330</v>
      </c>
      <c r="S31" s="32"/>
      <c r="T31" s="33"/>
      <c r="U31" s="31" t="s">
        <v>47</v>
      </c>
      <c r="V31" s="33"/>
      <c r="W31" s="34"/>
      <c r="X31" s="44"/>
      <c r="Y31" s="45"/>
      <c r="Z31" s="36">
        <f t="shared" si="12"/>
        <v>0</v>
      </c>
      <c r="AA31" s="37"/>
      <c r="AB31" s="37"/>
      <c r="AC31" s="38"/>
      <c r="AD31" s="46">
        <f t="shared" si="13"/>
        <v>0</v>
      </c>
      <c r="AE31" s="37"/>
      <c r="AF31" s="37"/>
      <c r="AG31" s="38"/>
    </row>
    <row r="32" spans="1:33" x14ac:dyDescent="0.25">
      <c r="A32" s="28" t="s">
        <v>59</v>
      </c>
      <c r="B32" s="28"/>
      <c r="C32" s="51" t="s">
        <v>100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/>
      <c r="R32" s="31">
        <v>15</v>
      </c>
      <c r="S32" s="32"/>
      <c r="T32" s="33"/>
      <c r="U32" s="31" t="s">
        <v>60</v>
      </c>
      <c r="V32" s="33"/>
      <c r="W32" s="34"/>
      <c r="X32" s="44"/>
      <c r="Y32" s="45"/>
      <c r="Z32" s="46">
        <f>R32*W32</f>
        <v>0</v>
      </c>
      <c r="AA32" s="37"/>
      <c r="AB32" s="37"/>
      <c r="AC32" s="38"/>
      <c r="AD32" s="46">
        <f>Z32*1.21</f>
        <v>0</v>
      </c>
      <c r="AE32" s="37"/>
      <c r="AF32" s="37"/>
      <c r="AG32" s="38"/>
    </row>
    <row r="33" spans="1:33" x14ac:dyDescent="0.25">
      <c r="A33" s="28" t="s">
        <v>61</v>
      </c>
      <c r="B33" s="28"/>
      <c r="C33" s="51" t="s">
        <v>62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3"/>
      <c r="R33" s="54">
        <f>R24*2/3</f>
        <v>88.666666666666671</v>
      </c>
      <c r="S33" s="55"/>
      <c r="T33" s="56"/>
      <c r="U33" s="31" t="s">
        <v>60</v>
      </c>
      <c r="V33" s="33"/>
      <c r="W33" s="34"/>
      <c r="X33" s="44"/>
      <c r="Y33" s="57"/>
      <c r="Z33" s="36">
        <f t="shared" si="12"/>
        <v>0</v>
      </c>
      <c r="AA33" s="37"/>
      <c r="AB33" s="37"/>
      <c r="AC33" s="38"/>
      <c r="AD33" s="46">
        <f t="shared" si="13"/>
        <v>0</v>
      </c>
      <c r="AE33" s="37"/>
      <c r="AF33" s="37"/>
      <c r="AG33" s="38"/>
    </row>
    <row r="34" spans="1:33" x14ac:dyDescent="0.25">
      <c r="A34" s="28" t="s">
        <v>113</v>
      </c>
      <c r="B34" s="28"/>
      <c r="C34" s="47" t="s">
        <v>82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31">
        <v>128</v>
      </c>
      <c r="S34" s="32"/>
      <c r="T34" s="33"/>
      <c r="U34" s="31" t="s">
        <v>33</v>
      </c>
      <c r="V34" s="33"/>
      <c r="W34" s="39"/>
      <c r="X34" s="39"/>
      <c r="Y34" s="39"/>
      <c r="Z34" s="36">
        <f t="shared" si="12"/>
        <v>0</v>
      </c>
      <c r="AA34" s="37"/>
      <c r="AB34" s="37"/>
      <c r="AC34" s="38"/>
      <c r="AD34" s="46">
        <f t="shared" si="13"/>
        <v>0</v>
      </c>
      <c r="AE34" s="37"/>
      <c r="AF34" s="37"/>
      <c r="AG34" s="38"/>
    </row>
    <row r="35" spans="1:33" x14ac:dyDescent="0.25">
      <c r="A35" s="28" t="s">
        <v>118</v>
      </c>
      <c r="B35" s="28"/>
      <c r="C35" s="47" t="s">
        <v>83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31">
        <f>R30*4</f>
        <v>40</v>
      </c>
      <c r="S35" s="32"/>
      <c r="T35" s="33"/>
      <c r="U35" s="31" t="s">
        <v>60</v>
      </c>
      <c r="V35" s="33"/>
      <c r="W35" s="39"/>
      <c r="X35" s="39"/>
      <c r="Y35" s="39"/>
      <c r="Z35" s="36">
        <f t="shared" si="12"/>
        <v>0</v>
      </c>
      <c r="AA35" s="37"/>
      <c r="AB35" s="37"/>
      <c r="AC35" s="38"/>
      <c r="AD35" s="46">
        <f t="shared" si="13"/>
        <v>0</v>
      </c>
      <c r="AE35" s="37"/>
      <c r="AF35" s="37"/>
      <c r="AG35" s="38"/>
    </row>
    <row r="36" spans="1:33" x14ac:dyDescent="0.25">
      <c r="A36" s="58" t="s">
        <v>63</v>
      </c>
      <c r="B36" s="58"/>
      <c r="C36" s="59" t="s">
        <v>64</v>
      </c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18" t="s">
        <v>31</v>
      </c>
      <c r="S36" s="19"/>
      <c r="T36" s="20"/>
      <c r="U36" s="18" t="s">
        <v>31</v>
      </c>
      <c r="V36" s="20"/>
      <c r="W36" s="21" t="s">
        <v>31</v>
      </c>
      <c r="X36" s="22"/>
      <c r="Y36" s="23"/>
      <c r="Z36" s="24">
        <f>SUM(Z37:AC49)</f>
        <v>0</v>
      </c>
      <c r="AA36" s="25"/>
      <c r="AB36" s="25"/>
      <c r="AC36" s="26"/>
      <c r="AD36" s="60">
        <f>SUM(AD37:AG49)</f>
        <v>0</v>
      </c>
      <c r="AE36" s="60"/>
      <c r="AF36" s="60"/>
      <c r="AG36" s="60"/>
    </row>
    <row r="37" spans="1:33" x14ac:dyDescent="0.2">
      <c r="A37" s="28" t="s">
        <v>65</v>
      </c>
      <c r="B37" s="28"/>
      <c r="C37" s="47" t="s">
        <v>66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31">
        <v>1</v>
      </c>
      <c r="S37" s="32"/>
      <c r="T37" s="33"/>
      <c r="U37" s="61" t="s">
        <v>67</v>
      </c>
      <c r="V37" s="61"/>
      <c r="W37" s="34"/>
      <c r="X37" s="30"/>
      <c r="Y37" s="35"/>
      <c r="Z37" s="46">
        <f t="shared" ref="Z37:Z49" si="18">R37*W37</f>
        <v>0</v>
      </c>
      <c r="AA37" s="37"/>
      <c r="AB37" s="37"/>
      <c r="AC37" s="38"/>
      <c r="AD37" s="39">
        <f t="shared" ref="AD37:AD49" si="19">Z37*1.21</f>
        <v>0</v>
      </c>
      <c r="AE37" s="39"/>
      <c r="AF37" s="39"/>
      <c r="AG37" s="39"/>
    </row>
    <row r="38" spans="1:33" x14ac:dyDescent="0.2">
      <c r="A38" s="28" t="s">
        <v>68</v>
      </c>
      <c r="B38" s="28"/>
      <c r="C38" s="47" t="s">
        <v>84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31">
        <v>1</v>
      </c>
      <c r="S38" s="32"/>
      <c r="T38" s="33"/>
      <c r="U38" s="61" t="s">
        <v>67</v>
      </c>
      <c r="V38" s="61"/>
      <c r="W38" s="34"/>
      <c r="X38" s="30"/>
      <c r="Y38" s="35"/>
      <c r="Z38" s="46">
        <f t="shared" si="18"/>
        <v>0</v>
      </c>
      <c r="AA38" s="37"/>
      <c r="AB38" s="37"/>
      <c r="AC38" s="38"/>
      <c r="AD38" s="39">
        <f t="shared" si="19"/>
        <v>0</v>
      </c>
      <c r="AE38" s="39"/>
      <c r="AF38" s="39"/>
      <c r="AG38" s="39"/>
    </row>
    <row r="39" spans="1:33" x14ac:dyDescent="0.2">
      <c r="A39" s="28" t="s">
        <v>69</v>
      </c>
      <c r="B39" s="28"/>
      <c r="C39" s="47" t="s">
        <v>70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31">
        <f>R34</f>
        <v>128</v>
      </c>
      <c r="S39" s="32"/>
      <c r="T39" s="33"/>
      <c r="U39" s="61" t="s">
        <v>33</v>
      </c>
      <c r="V39" s="61"/>
      <c r="W39" s="34"/>
      <c r="X39" s="30"/>
      <c r="Y39" s="35"/>
      <c r="Z39" s="46">
        <f t="shared" si="18"/>
        <v>0</v>
      </c>
      <c r="AA39" s="37"/>
      <c r="AB39" s="37"/>
      <c r="AC39" s="38"/>
      <c r="AD39" s="39">
        <f t="shared" si="19"/>
        <v>0</v>
      </c>
      <c r="AE39" s="39"/>
      <c r="AF39" s="39"/>
      <c r="AG39" s="39"/>
    </row>
    <row r="40" spans="1:33" x14ac:dyDescent="0.2">
      <c r="A40" s="28" t="s">
        <v>71</v>
      </c>
      <c r="B40" s="28"/>
      <c r="C40" s="47" t="s">
        <v>72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31">
        <v>1</v>
      </c>
      <c r="S40" s="32"/>
      <c r="T40" s="33"/>
      <c r="U40" s="61" t="s">
        <v>67</v>
      </c>
      <c r="V40" s="61"/>
      <c r="W40" s="34"/>
      <c r="X40" s="30"/>
      <c r="Y40" s="35"/>
      <c r="Z40" s="46">
        <f t="shared" si="18"/>
        <v>0</v>
      </c>
      <c r="AA40" s="37"/>
      <c r="AB40" s="37"/>
      <c r="AC40" s="38"/>
      <c r="AD40" s="39">
        <f t="shared" si="19"/>
        <v>0</v>
      </c>
      <c r="AE40" s="39"/>
      <c r="AF40" s="39"/>
      <c r="AG40" s="39"/>
    </row>
    <row r="41" spans="1:33" x14ac:dyDescent="0.2">
      <c r="A41" s="28" t="s">
        <v>73</v>
      </c>
      <c r="B41" s="28"/>
      <c r="C41" s="47" t="s">
        <v>81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31">
        <v>1</v>
      </c>
      <c r="S41" s="32"/>
      <c r="T41" s="33"/>
      <c r="U41" s="61" t="s">
        <v>67</v>
      </c>
      <c r="V41" s="61"/>
      <c r="W41" s="34"/>
      <c r="X41" s="30"/>
      <c r="Y41" s="35"/>
      <c r="Z41" s="46">
        <f t="shared" si="18"/>
        <v>0</v>
      </c>
      <c r="AA41" s="37"/>
      <c r="AB41" s="37"/>
      <c r="AC41" s="38"/>
      <c r="AD41" s="39">
        <f t="shared" si="19"/>
        <v>0</v>
      </c>
      <c r="AE41" s="39"/>
      <c r="AF41" s="39"/>
      <c r="AG41" s="39"/>
    </row>
    <row r="42" spans="1:33" ht="30" customHeight="1" x14ac:dyDescent="0.2">
      <c r="A42" s="28" t="s">
        <v>74</v>
      </c>
      <c r="B42" s="28"/>
      <c r="C42" s="62" t="s">
        <v>98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31">
        <v>1</v>
      </c>
      <c r="S42" s="32"/>
      <c r="T42" s="33"/>
      <c r="U42" s="61" t="s">
        <v>67</v>
      </c>
      <c r="V42" s="61"/>
      <c r="W42" s="34"/>
      <c r="X42" s="30"/>
      <c r="Y42" s="35"/>
      <c r="Z42" s="46">
        <f t="shared" si="18"/>
        <v>0</v>
      </c>
      <c r="AA42" s="37"/>
      <c r="AB42" s="37"/>
      <c r="AC42" s="38"/>
      <c r="AD42" s="39">
        <f t="shared" si="19"/>
        <v>0</v>
      </c>
      <c r="AE42" s="39"/>
      <c r="AF42" s="39"/>
      <c r="AG42" s="39"/>
    </row>
    <row r="43" spans="1:33" x14ac:dyDescent="0.2">
      <c r="A43" s="28" t="s">
        <v>76</v>
      </c>
      <c r="B43" s="28"/>
      <c r="C43" s="47" t="s">
        <v>75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31">
        <v>1</v>
      </c>
      <c r="S43" s="32"/>
      <c r="T43" s="33"/>
      <c r="U43" s="61" t="s">
        <v>67</v>
      </c>
      <c r="V43" s="61"/>
      <c r="W43" s="34"/>
      <c r="X43" s="30"/>
      <c r="Y43" s="35"/>
      <c r="Z43" s="46">
        <f t="shared" si="18"/>
        <v>0</v>
      </c>
      <c r="AA43" s="37"/>
      <c r="AB43" s="37"/>
      <c r="AC43" s="38"/>
      <c r="AD43" s="39">
        <f t="shared" si="19"/>
        <v>0</v>
      </c>
      <c r="AE43" s="39"/>
      <c r="AF43" s="39"/>
      <c r="AG43" s="39"/>
    </row>
    <row r="44" spans="1:33" ht="30" customHeight="1" x14ac:dyDescent="0.2">
      <c r="A44" s="28" t="s">
        <v>77</v>
      </c>
      <c r="B44" s="28"/>
      <c r="C44" s="62" t="s">
        <v>91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31">
        <v>1</v>
      </c>
      <c r="S44" s="32"/>
      <c r="T44" s="33"/>
      <c r="U44" s="61" t="s">
        <v>67</v>
      </c>
      <c r="V44" s="61"/>
      <c r="W44" s="34"/>
      <c r="X44" s="30"/>
      <c r="Y44" s="35"/>
      <c r="Z44" s="46">
        <f t="shared" si="18"/>
        <v>0</v>
      </c>
      <c r="AA44" s="37"/>
      <c r="AB44" s="37"/>
      <c r="AC44" s="38"/>
      <c r="AD44" s="39">
        <f t="shared" si="19"/>
        <v>0</v>
      </c>
      <c r="AE44" s="39"/>
      <c r="AF44" s="39"/>
      <c r="AG44" s="39"/>
    </row>
    <row r="45" spans="1:33" x14ac:dyDescent="0.2">
      <c r="A45" s="28" t="s">
        <v>78</v>
      </c>
      <c r="B45" s="28"/>
      <c r="C45" s="51" t="s">
        <v>92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3"/>
      <c r="R45" s="31">
        <v>1</v>
      </c>
      <c r="S45" s="32"/>
      <c r="T45" s="33"/>
      <c r="U45" s="61" t="s">
        <v>67</v>
      </c>
      <c r="V45" s="61"/>
      <c r="W45" s="34"/>
      <c r="X45" s="30"/>
      <c r="Y45" s="35"/>
      <c r="Z45" s="46">
        <f t="shared" si="18"/>
        <v>0</v>
      </c>
      <c r="AA45" s="37"/>
      <c r="AB45" s="37"/>
      <c r="AC45" s="38"/>
      <c r="AD45" s="39">
        <f t="shared" si="19"/>
        <v>0</v>
      </c>
      <c r="AE45" s="39"/>
      <c r="AF45" s="39"/>
      <c r="AG45" s="39"/>
    </row>
    <row r="46" spans="1:33" x14ac:dyDescent="0.2">
      <c r="A46" s="28" t="s">
        <v>87</v>
      </c>
      <c r="B46" s="28"/>
      <c r="C46" s="47" t="s">
        <v>93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31">
        <v>1</v>
      </c>
      <c r="S46" s="32"/>
      <c r="T46" s="33"/>
      <c r="U46" s="61" t="s">
        <v>67</v>
      </c>
      <c r="V46" s="61"/>
      <c r="W46" s="34"/>
      <c r="X46" s="30"/>
      <c r="Y46" s="35"/>
      <c r="Z46" s="46">
        <f t="shared" si="18"/>
        <v>0</v>
      </c>
      <c r="AA46" s="37"/>
      <c r="AB46" s="37"/>
      <c r="AC46" s="38"/>
      <c r="AD46" s="39">
        <f t="shared" si="19"/>
        <v>0</v>
      </c>
      <c r="AE46" s="39"/>
      <c r="AF46" s="39"/>
      <c r="AG46" s="39"/>
    </row>
    <row r="47" spans="1:33" x14ac:dyDescent="0.2">
      <c r="A47" s="28" t="s">
        <v>88</v>
      </c>
      <c r="B47" s="28"/>
      <c r="C47" s="47" t="s">
        <v>94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31">
        <v>1</v>
      </c>
      <c r="S47" s="32"/>
      <c r="T47" s="33"/>
      <c r="U47" s="61" t="s">
        <v>67</v>
      </c>
      <c r="V47" s="61"/>
      <c r="W47" s="34"/>
      <c r="X47" s="30"/>
      <c r="Y47" s="35"/>
      <c r="Z47" s="46">
        <f t="shared" si="18"/>
        <v>0</v>
      </c>
      <c r="AA47" s="37"/>
      <c r="AB47" s="37"/>
      <c r="AC47" s="38"/>
      <c r="AD47" s="39">
        <f t="shared" si="19"/>
        <v>0</v>
      </c>
      <c r="AE47" s="39"/>
      <c r="AF47" s="39"/>
      <c r="AG47" s="39"/>
    </row>
    <row r="48" spans="1:33" ht="30" customHeight="1" x14ac:dyDescent="0.2">
      <c r="A48" s="28" t="s">
        <v>89</v>
      </c>
      <c r="B48" s="28"/>
      <c r="C48" s="63" t="s">
        <v>99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4">
        <v>20</v>
      </c>
      <c r="S48" s="65"/>
      <c r="T48" s="66"/>
      <c r="U48" s="61" t="s">
        <v>60</v>
      </c>
      <c r="V48" s="61"/>
      <c r="W48" s="67"/>
      <c r="X48" s="68"/>
      <c r="Y48" s="69"/>
      <c r="Z48" s="46">
        <f t="shared" si="18"/>
        <v>0</v>
      </c>
      <c r="AA48" s="37"/>
      <c r="AB48" s="37"/>
      <c r="AC48" s="38"/>
      <c r="AD48" s="70">
        <f t="shared" si="19"/>
        <v>0</v>
      </c>
      <c r="AE48" s="70"/>
      <c r="AF48" s="70"/>
      <c r="AG48" s="70"/>
    </row>
    <row r="49" spans="1:41" x14ac:dyDescent="0.2">
      <c r="A49" s="28" t="s">
        <v>90</v>
      </c>
      <c r="B49" s="28"/>
      <c r="C49" s="47" t="s">
        <v>79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61">
        <v>1</v>
      </c>
      <c r="S49" s="61"/>
      <c r="T49" s="61"/>
      <c r="U49" s="61" t="s">
        <v>67</v>
      </c>
      <c r="V49" s="61"/>
      <c r="W49" s="71"/>
      <c r="X49" s="72"/>
      <c r="Y49" s="72"/>
      <c r="Z49" s="39">
        <f t="shared" si="18"/>
        <v>0</v>
      </c>
      <c r="AA49" s="39"/>
      <c r="AB49" s="39"/>
      <c r="AC49" s="39"/>
      <c r="AD49" s="39">
        <f t="shared" si="19"/>
        <v>0</v>
      </c>
      <c r="AE49" s="39"/>
      <c r="AF49" s="39"/>
      <c r="AG49" s="39"/>
    </row>
    <row r="50" spans="1:41" ht="15" thickBot="1" x14ac:dyDescent="0.25">
      <c r="A50" s="73"/>
      <c r="B50" s="73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5"/>
      <c r="T50" s="75"/>
      <c r="U50" s="75"/>
      <c r="V50" s="75"/>
      <c r="W50" s="76"/>
      <c r="X50" s="77"/>
      <c r="Y50" s="77"/>
      <c r="Z50" s="78"/>
      <c r="AA50" s="78"/>
      <c r="AB50" s="78"/>
      <c r="AC50" s="78"/>
      <c r="AD50" s="78"/>
      <c r="AE50" s="78"/>
      <c r="AF50" s="78"/>
      <c r="AG50" s="78"/>
      <c r="AH50" s="79"/>
      <c r="AI50" s="79"/>
      <c r="AJ50" s="79"/>
      <c r="AK50" s="79"/>
      <c r="AL50" s="79"/>
      <c r="AM50" s="79"/>
      <c r="AN50" s="79"/>
      <c r="AO50" s="79"/>
    </row>
    <row r="51" spans="1:41" ht="15" thickBot="1" x14ac:dyDescent="0.3">
      <c r="A51" s="80" t="s">
        <v>10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2">
        <f>Z36+Z25+Z5</f>
        <v>0</v>
      </c>
      <c r="AA51" s="82"/>
      <c r="AB51" s="82"/>
      <c r="AC51" s="82"/>
      <c r="AD51" s="82">
        <f>AD36+AD25+AD5</f>
        <v>0</v>
      </c>
      <c r="AE51" s="82"/>
      <c r="AF51" s="82"/>
      <c r="AG51" s="82"/>
    </row>
    <row r="52" spans="1:41" x14ac:dyDescent="0.25"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</row>
    <row r="53" spans="1:41" x14ac:dyDescent="0.25">
      <c r="A53" s="1" t="s">
        <v>116</v>
      </c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</row>
    <row r="54" spans="1:41" x14ac:dyDescent="0.25"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</row>
    <row r="55" spans="1:41" x14ac:dyDescent="0.25"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</row>
    <row r="56" spans="1:41" x14ac:dyDescent="0.25">
      <c r="AC56" s="12"/>
      <c r="AD56" s="12"/>
      <c r="AE56" s="12"/>
    </row>
    <row r="57" spans="1:41" x14ac:dyDescent="0.25">
      <c r="AC57" s="84"/>
      <c r="AD57" s="85"/>
      <c r="AE57" s="85"/>
    </row>
    <row r="58" spans="1:41" x14ac:dyDescent="0.25">
      <c r="AC58" s="84"/>
      <c r="AD58" s="85"/>
      <c r="AE58" s="85"/>
    </row>
    <row r="59" spans="1:41" x14ac:dyDescent="0.25">
      <c r="AD59" s="12"/>
      <c r="AE59" s="12"/>
    </row>
    <row r="60" spans="1:41" x14ac:dyDescent="0.25">
      <c r="AD60" s="12"/>
      <c r="AE60" s="12"/>
      <c r="AF60" s="86"/>
    </row>
    <row r="61" spans="1:41" x14ac:dyDescent="0.25">
      <c r="AD61" s="12"/>
      <c r="AE61" s="12"/>
    </row>
    <row r="62" spans="1:41" x14ac:dyDescent="0.25">
      <c r="AD62" s="12"/>
      <c r="AE62" s="12"/>
    </row>
    <row r="63" spans="1:41" x14ac:dyDescent="0.25">
      <c r="AD63" s="12"/>
      <c r="AE63" s="12"/>
    </row>
    <row r="64" spans="1:41" x14ac:dyDescent="0.25">
      <c r="AD64" s="12"/>
      <c r="AE64" s="12"/>
    </row>
    <row r="65" spans="30:31" x14ac:dyDescent="0.25">
      <c r="AD65" s="12"/>
      <c r="AE65" s="12"/>
    </row>
    <row r="66" spans="30:31" x14ac:dyDescent="0.25">
      <c r="AD66" s="12"/>
      <c r="AE66" s="12"/>
    </row>
    <row r="67" spans="30:31" x14ac:dyDescent="0.25">
      <c r="AD67" s="12"/>
      <c r="AE67" s="12"/>
    </row>
    <row r="68" spans="30:31" x14ac:dyDescent="0.25">
      <c r="AD68" s="12"/>
      <c r="AE68" s="12"/>
    </row>
    <row r="69" spans="30:31" x14ac:dyDescent="0.25">
      <c r="AD69" s="12"/>
      <c r="AE69" s="12"/>
    </row>
    <row r="70" spans="30:31" x14ac:dyDescent="0.25">
      <c r="AD70" s="12"/>
      <c r="AE70" s="12"/>
    </row>
    <row r="71" spans="30:31" x14ac:dyDescent="0.25">
      <c r="AD71" s="12"/>
      <c r="AE71" s="12"/>
    </row>
    <row r="94" spans="1:32" s="88" customFormat="1" ht="1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87"/>
      <c r="AD94" s="87"/>
      <c r="AE94" s="87"/>
    </row>
    <row r="96" spans="1:32" x14ac:dyDescent="0.25">
      <c r="AC96" s="89"/>
      <c r="AD96" s="89"/>
      <c r="AE96" s="89"/>
      <c r="AF96" s="90"/>
    </row>
    <row r="97" spans="29:31" x14ac:dyDescent="0.25">
      <c r="AC97" s="89"/>
      <c r="AD97" s="89"/>
      <c r="AE97" s="89"/>
    </row>
    <row r="98" spans="29:31" x14ac:dyDescent="0.25">
      <c r="AC98" s="91"/>
      <c r="AD98" s="91"/>
      <c r="AE98" s="91"/>
    </row>
    <row r="99" spans="29:31" x14ac:dyDescent="0.25">
      <c r="AC99" s="89"/>
      <c r="AD99" s="89"/>
      <c r="AE99" s="89"/>
    </row>
    <row r="100" spans="29:31" x14ac:dyDescent="0.25">
      <c r="AC100" s="89"/>
      <c r="AD100" s="89"/>
      <c r="AE100" s="89"/>
    </row>
    <row r="101" spans="29:31" x14ac:dyDescent="0.25">
      <c r="AC101" s="89"/>
      <c r="AD101" s="89"/>
      <c r="AE101" s="89"/>
    </row>
    <row r="103" spans="29:31" ht="15.75" x14ac:dyDescent="0.25">
      <c r="AC103" s="92"/>
      <c r="AD103" s="92"/>
      <c r="AE103" s="92"/>
    </row>
    <row r="115" spans="29:32" ht="15.75" x14ac:dyDescent="0.25">
      <c r="AC115" s="92"/>
      <c r="AD115" s="92"/>
      <c r="AE115" s="92"/>
    </row>
    <row r="117" spans="29:32" x14ac:dyDescent="0.25">
      <c r="AF117" s="90"/>
    </row>
    <row r="118" spans="29:32" x14ac:dyDescent="0.25">
      <c r="AC118" s="74"/>
      <c r="AD118" s="74"/>
      <c r="AE118" s="74"/>
    </row>
    <row r="120" spans="29:32" x14ac:dyDescent="0.25">
      <c r="AC120" s="74"/>
      <c r="AD120" s="74"/>
      <c r="AE120" s="74"/>
    </row>
    <row r="122" spans="29:32" x14ac:dyDescent="0.25">
      <c r="AC122" s="74"/>
      <c r="AD122" s="74"/>
      <c r="AE122" s="74"/>
    </row>
    <row r="123" spans="29:32" ht="15.75" x14ac:dyDescent="0.25">
      <c r="AC123" s="92"/>
      <c r="AD123" s="92"/>
      <c r="AE123" s="92"/>
    </row>
    <row r="126" spans="29:32" x14ac:dyDescent="0.25">
      <c r="AC126" s="74"/>
      <c r="AD126" s="74"/>
      <c r="AE126" s="74"/>
    </row>
    <row r="128" spans="29:32" x14ac:dyDescent="0.25">
      <c r="AC128" s="74"/>
      <c r="AD128" s="74"/>
      <c r="AE128" s="74"/>
    </row>
    <row r="130" spans="29:31" x14ac:dyDescent="0.25">
      <c r="AC130" s="74"/>
      <c r="AD130" s="74"/>
      <c r="AE130" s="74"/>
    </row>
    <row r="132" spans="29:31" x14ac:dyDescent="0.25">
      <c r="AC132" s="74"/>
      <c r="AD132" s="74"/>
      <c r="AE132" s="74"/>
    </row>
    <row r="136" spans="29:31" x14ac:dyDescent="0.25">
      <c r="AC136" s="74"/>
      <c r="AD136" s="74"/>
      <c r="AE136" s="74"/>
    </row>
    <row r="138" spans="29:31" x14ac:dyDescent="0.25">
      <c r="AC138" s="74"/>
      <c r="AD138" s="74"/>
      <c r="AE138" s="74"/>
    </row>
    <row r="139" spans="29:31" x14ac:dyDescent="0.25">
      <c r="AC139" s="74"/>
      <c r="AD139" s="74"/>
      <c r="AE139" s="74"/>
    </row>
    <row r="140" spans="29:31" x14ac:dyDescent="0.25">
      <c r="AC140" s="74"/>
      <c r="AD140" s="74"/>
      <c r="AE140" s="74"/>
    </row>
    <row r="141" spans="29:31" x14ac:dyDescent="0.25">
      <c r="AC141" s="74"/>
      <c r="AD141" s="74"/>
      <c r="AE141" s="74"/>
    </row>
    <row r="142" spans="29:31" x14ac:dyDescent="0.25">
      <c r="AC142" s="74"/>
      <c r="AD142" s="74"/>
      <c r="AE142" s="74"/>
    </row>
    <row r="143" spans="29:31" x14ac:dyDescent="0.25">
      <c r="AC143" s="74"/>
      <c r="AD143" s="74"/>
      <c r="AE143" s="74"/>
    </row>
    <row r="144" spans="29:31" x14ac:dyDescent="0.25">
      <c r="AC144" s="74"/>
      <c r="AD144" s="74"/>
      <c r="AE144" s="74"/>
    </row>
    <row r="145" spans="29:32" x14ac:dyDescent="0.25">
      <c r="AC145" s="74"/>
      <c r="AD145" s="74"/>
      <c r="AE145" s="74"/>
    </row>
    <row r="146" spans="29:32" x14ac:dyDescent="0.25">
      <c r="AC146" s="74"/>
      <c r="AD146" s="74"/>
      <c r="AE146" s="74"/>
    </row>
    <row r="148" spans="29:32" ht="15.75" x14ac:dyDescent="0.25">
      <c r="AC148" s="92"/>
      <c r="AD148" s="92"/>
      <c r="AE148" s="92"/>
    </row>
    <row r="150" spans="29:32" x14ac:dyDescent="0.25">
      <c r="AC150" s="89"/>
      <c r="AD150" s="89"/>
      <c r="AE150" s="89"/>
      <c r="AF150" s="90"/>
    </row>
    <row r="151" spans="29:32" x14ac:dyDescent="0.25">
      <c r="AC151" s="89"/>
      <c r="AD151" s="89"/>
      <c r="AE151" s="89"/>
      <c r="AF151" s="90"/>
    </row>
    <row r="152" spans="29:32" x14ac:dyDescent="0.25">
      <c r="AC152" s="89"/>
      <c r="AD152" s="89"/>
      <c r="AE152" s="89"/>
    </row>
    <row r="153" spans="29:32" x14ac:dyDescent="0.25">
      <c r="AC153" s="89"/>
      <c r="AD153" s="89"/>
      <c r="AE153" s="89"/>
    </row>
    <row r="155" spans="29:32" ht="15.75" x14ac:dyDescent="0.25">
      <c r="AC155" s="92"/>
      <c r="AD155" s="92"/>
      <c r="AE155" s="92"/>
    </row>
    <row r="163" spans="1:32" x14ac:dyDescent="0.25">
      <c r="AC163" s="84"/>
      <c r="AD163" s="84"/>
      <c r="AE163" s="84"/>
    </row>
    <row r="164" spans="1:32" x14ac:dyDescent="0.25">
      <c r="AC164" s="84"/>
      <c r="AD164" s="84"/>
      <c r="AE164" s="84"/>
    </row>
    <row r="165" spans="1:32" x14ac:dyDescent="0.25">
      <c r="AC165" s="91"/>
    </row>
    <row r="168" spans="1:32" x14ac:dyDescent="0.25">
      <c r="AC168" s="84"/>
      <c r="AD168" s="84"/>
      <c r="AE168" s="84"/>
    </row>
    <row r="169" spans="1:32" x14ac:dyDescent="0.25">
      <c r="AC169" s="84"/>
      <c r="AD169" s="84"/>
      <c r="AE169" s="84"/>
    </row>
    <row r="172" spans="1:32" s="88" customFormat="1" ht="18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87"/>
      <c r="AD172" s="87"/>
      <c r="AE172" s="87"/>
    </row>
    <row r="174" spans="1:32" x14ac:dyDescent="0.25">
      <c r="AC174" s="89"/>
      <c r="AD174" s="89"/>
      <c r="AE174" s="89"/>
      <c r="AF174" s="86"/>
    </row>
    <row r="175" spans="1:32" x14ac:dyDescent="0.25">
      <c r="AC175" s="89"/>
      <c r="AD175" s="89"/>
      <c r="AE175" s="89"/>
      <c r="AF175" s="86"/>
    </row>
    <row r="176" spans="1:32" x14ac:dyDescent="0.25">
      <c r="AC176" s="89"/>
      <c r="AD176" s="89"/>
      <c r="AE176" s="89"/>
    </row>
    <row r="177" spans="1:32" x14ac:dyDescent="0.25">
      <c r="AC177" s="89"/>
      <c r="AD177" s="89"/>
      <c r="AE177" s="89"/>
    </row>
    <row r="179" spans="1:32" ht="15.75" x14ac:dyDescent="0.25">
      <c r="AC179" s="92"/>
      <c r="AD179" s="92"/>
      <c r="AE179" s="92"/>
    </row>
    <row r="180" spans="1:32" ht="15.75" x14ac:dyDescent="0.25">
      <c r="AC180" s="92"/>
      <c r="AD180" s="92"/>
      <c r="AE180" s="92"/>
    </row>
    <row r="181" spans="1:32" x14ac:dyDescent="0.25">
      <c r="AC181" s="89"/>
      <c r="AD181" s="89"/>
      <c r="AE181" s="89"/>
      <c r="AF181" s="86"/>
    </row>
    <row r="182" spans="1:32" x14ac:dyDescent="0.25">
      <c r="AC182" s="89"/>
      <c r="AD182" s="89"/>
      <c r="AE182" s="89"/>
      <c r="AF182" s="86"/>
    </row>
    <row r="183" spans="1:32" x14ac:dyDescent="0.25">
      <c r="AC183" s="89"/>
      <c r="AD183" s="89"/>
      <c r="AE183" s="89"/>
    </row>
    <row r="184" spans="1:32" x14ac:dyDescent="0.25">
      <c r="AC184" s="91"/>
      <c r="AD184" s="91"/>
      <c r="AE184" s="91"/>
    </row>
    <row r="186" spans="1:32" s="88" customFormat="1" ht="18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93"/>
      <c r="AD186" s="93"/>
      <c r="AE186" s="93"/>
    </row>
    <row r="187" spans="1:32" ht="15.75" x14ac:dyDescent="0.25">
      <c r="AC187" s="94"/>
      <c r="AD187" s="94"/>
      <c r="AE187" s="94"/>
    </row>
    <row r="188" spans="1:32" x14ac:dyDescent="0.25">
      <c r="AC188" s="89"/>
      <c r="AD188" s="89"/>
      <c r="AE188" s="89"/>
      <c r="AF188" s="86"/>
    </row>
    <row r="189" spans="1:32" x14ac:dyDescent="0.25">
      <c r="AC189" s="89"/>
      <c r="AD189" s="89"/>
      <c r="AE189" s="89"/>
    </row>
    <row r="190" spans="1:32" x14ac:dyDescent="0.25">
      <c r="AC190" s="89"/>
      <c r="AD190" s="89"/>
      <c r="AE190" s="89"/>
    </row>
    <row r="191" spans="1:32" x14ac:dyDescent="0.25">
      <c r="AC191" s="89"/>
      <c r="AD191" s="89"/>
      <c r="AE191" s="89"/>
    </row>
    <row r="192" spans="1:32" x14ac:dyDescent="0.25">
      <c r="AC192" s="89"/>
      <c r="AD192" s="89"/>
      <c r="AE192" s="89"/>
    </row>
    <row r="193" spans="29:32" x14ac:dyDescent="0.25">
      <c r="AC193" s="89"/>
      <c r="AD193" s="89"/>
      <c r="AE193" s="89"/>
      <c r="AF193" s="86"/>
    </row>
    <row r="194" spans="29:32" x14ac:dyDescent="0.25">
      <c r="AC194" s="89"/>
      <c r="AD194" s="89"/>
      <c r="AE194" s="89"/>
      <c r="AF194" s="86"/>
    </row>
    <row r="195" spans="29:32" x14ac:dyDescent="0.25">
      <c r="AC195" s="91"/>
      <c r="AD195" s="91"/>
      <c r="AE195" s="91"/>
      <c r="AF195" s="86"/>
    </row>
    <row r="196" spans="29:32" ht="15.75" x14ac:dyDescent="0.25">
      <c r="AC196" s="94"/>
      <c r="AD196" s="94"/>
      <c r="AE196" s="94"/>
      <c r="AF196" s="86"/>
    </row>
    <row r="197" spans="29:32" ht="15.75" x14ac:dyDescent="0.25">
      <c r="AC197" s="95"/>
      <c r="AD197" s="95"/>
      <c r="AE197" s="95"/>
      <c r="AF197" s="86"/>
    </row>
    <row r="198" spans="29:32" x14ac:dyDescent="0.25">
      <c r="AC198" s="84"/>
      <c r="AD198" s="84"/>
      <c r="AE198" s="84"/>
      <c r="AF198" s="86"/>
    </row>
    <row r="199" spans="29:32" x14ac:dyDescent="0.25">
      <c r="AC199" s="96"/>
      <c r="AD199" s="96"/>
      <c r="AE199" s="96"/>
      <c r="AF199" s="86"/>
    </row>
    <row r="200" spans="29:32" x14ac:dyDescent="0.25">
      <c r="AC200" s="97"/>
      <c r="AD200" s="97"/>
      <c r="AE200" s="97"/>
      <c r="AF200" s="86"/>
    </row>
    <row r="201" spans="29:32" x14ac:dyDescent="0.25">
      <c r="AC201" s="97"/>
      <c r="AD201" s="97"/>
      <c r="AE201" s="97"/>
      <c r="AF201" s="86"/>
    </row>
    <row r="202" spans="29:32" x14ac:dyDescent="0.25">
      <c r="AC202" s="96"/>
      <c r="AD202" s="96"/>
      <c r="AE202" s="96"/>
      <c r="AF202" s="86"/>
    </row>
    <row r="203" spans="29:32" x14ac:dyDescent="0.25">
      <c r="AC203" s="98"/>
      <c r="AD203" s="98"/>
      <c r="AE203" s="98"/>
      <c r="AF203" s="90"/>
    </row>
    <row r="204" spans="29:32" x14ac:dyDescent="0.25">
      <c r="AC204" s="98"/>
      <c r="AD204" s="98"/>
      <c r="AE204" s="98"/>
    </row>
    <row r="205" spans="29:32" x14ac:dyDescent="0.25">
      <c r="AC205" s="99"/>
      <c r="AD205" s="99"/>
      <c r="AE205" s="99"/>
    </row>
    <row r="206" spans="29:32" x14ac:dyDescent="0.25">
      <c r="AC206" s="100"/>
      <c r="AD206" s="100"/>
      <c r="AE206" s="100"/>
      <c r="AF206" s="86"/>
    </row>
    <row r="207" spans="29:32" x14ac:dyDescent="0.25">
      <c r="AC207" s="101"/>
      <c r="AD207" s="101"/>
      <c r="AE207" s="101"/>
    </row>
    <row r="208" spans="29:32" x14ac:dyDescent="0.25">
      <c r="AC208" s="102"/>
      <c r="AD208" s="102"/>
      <c r="AE208" s="102"/>
    </row>
    <row r="209" spans="29:32" x14ac:dyDescent="0.25">
      <c r="AC209" s="101"/>
      <c r="AD209" s="101"/>
      <c r="AE209" s="101"/>
      <c r="AF209" s="84"/>
    </row>
    <row r="210" spans="29:32" x14ac:dyDescent="0.25">
      <c r="AC210" s="101"/>
      <c r="AD210" s="101"/>
      <c r="AE210" s="101"/>
      <c r="AF210" s="84"/>
    </row>
    <row r="211" spans="29:32" x14ac:dyDescent="0.25">
      <c r="AC211" s="101"/>
      <c r="AD211" s="101"/>
      <c r="AE211" s="101"/>
      <c r="AF211" s="84"/>
    </row>
    <row r="212" spans="29:32" x14ac:dyDescent="0.25">
      <c r="AC212" s="101"/>
      <c r="AD212" s="101"/>
      <c r="AE212" s="101"/>
    </row>
    <row r="213" spans="29:32" x14ac:dyDescent="0.25">
      <c r="AC213" s="101"/>
      <c r="AD213" s="101"/>
      <c r="AE213" s="101"/>
    </row>
    <row r="214" spans="29:32" x14ac:dyDescent="0.25">
      <c r="AC214" s="102"/>
      <c r="AD214" s="102"/>
      <c r="AE214" s="102"/>
    </row>
    <row r="215" spans="29:32" x14ac:dyDescent="0.25">
      <c r="AC215" s="101"/>
      <c r="AD215" s="101"/>
      <c r="AE215" s="101"/>
    </row>
    <row r="216" spans="29:32" x14ac:dyDescent="0.25">
      <c r="AC216" s="96"/>
      <c r="AD216" s="96"/>
      <c r="AE216" s="96"/>
    </row>
    <row r="217" spans="29:32" x14ac:dyDescent="0.25">
      <c r="AC217" s="89"/>
      <c r="AD217" s="89"/>
      <c r="AE217" s="89"/>
      <c r="AF217" s="86"/>
    </row>
    <row r="218" spans="29:32" x14ac:dyDescent="0.25">
      <c r="AC218" s="89"/>
      <c r="AD218" s="89"/>
      <c r="AE218" s="89"/>
    </row>
    <row r="219" spans="29:32" x14ac:dyDescent="0.25">
      <c r="AC219" s="89"/>
      <c r="AD219" s="89"/>
      <c r="AE219" s="89"/>
    </row>
    <row r="220" spans="29:32" x14ac:dyDescent="0.25">
      <c r="AC220" s="89"/>
      <c r="AD220" s="89"/>
      <c r="AE220" s="89"/>
    </row>
    <row r="221" spans="29:32" x14ac:dyDescent="0.25">
      <c r="AC221" s="89"/>
      <c r="AD221" s="89"/>
      <c r="AE221" s="89"/>
    </row>
    <row r="222" spans="29:32" x14ac:dyDescent="0.25">
      <c r="AC222" s="89"/>
      <c r="AD222" s="89"/>
      <c r="AE222" s="89"/>
    </row>
    <row r="223" spans="29:32" x14ac:dyDescent="0.25">
      <c r="AC223" s="91"/>
      <c r="AD223" s="91"/>
      <c r="AE223" s="91"/>
    </row>
    <row r="224" spans="29:32" x14ac:dyDescent="0.25">
      <c r="AC224" s="103"/>
      <c r="AD224" s="103"/>
      <c r="AE224" s="103"/>
    </row>
    <row r="225" spans="29:32" x14ac:dyDescent="0.25">
      <c r="AC225" s="103"/>
      <c r="AD225" s="103"/>
      <c r="AE225" s="103"/>
    </row>
    <row r="226" spans="29:32" x14ac:dyDescent="0.25">
      <c r="AF226" s="86"/>
    </row>
    <row r="251" spans="29:32" x14ac:dyDescent="0.25">
      <c r="AF251" s="86"/>
    </row>
    <row r="252" spans="29:32" x14ac:dyDescent="0.25">
      <c r="AC252" s="91"/>
      <c r="AD252" s="91"/>
      <c r="AE252" s="91"/>
      <c r="AF252" s="86"/>
    </row>
    <row r="253" spans="29:32" ht="15.75" x14ac:dyDescent="0.25">
      <c r="AC253" s="94"/>
      <c r="AD253" s="94"/>
      <c r="AE253" s="94"/>
      <c r="AF253" s="86"/>
    </row>
    <row r="254" spans="29:32" x14ac:dyDescent="0.25">
      <c r="AC254" s="91"/>
      <c r="AD254" s="91"/>
      <c r="AE254" s="91"/>
      <c r="AF254" s="86"/>
    </row>
    <row r="255" spans="29:32" x14ac:dyDescent="0.25">
      <c r="AC255" s="89"/>
      <c r="AD255" s="89"/>
      <c r="AE255" s="89"/>
      <c r="AF255" s="90"/>
    </row>
    <row r="256" spans="29:32" x14ac:dyDescent="0.25">
      <c r="AC256" s="89"/>
      <c r="AD256" s="89"/>
      <c r="AE256" s="89"/>
      <c r="AF256" s="90"/>
    </row>
    <row r="257" spans="29:32" x14ac:dyDescent="0.25">
      <c r="AC257" s="96"/>
      <c r="AD257" s="96"/>
      <c r="AE257" s="96"/>
      <c r="AF257" s="86"/>
    </row>
    <row r="258" spans="29:32" x14ac:dyDescent="0.25">
      <c r="AC258" s="85"/>
      <c r="AD258" s="85"/>
      <c r="AE258" s="85"/>
      <c r="AF258" s="86"/>
    </row>
    <row r="259" spans="29:32" x14ac:dyDescent="0.25">
      <c r="AC259" s="89"/>
      <c r="AD259" s="89"/>
      <c r="AE259" s="89"/>
      <c r="AF259" s="86"/>
    </row>
    <row r="260" spans="29:32" x14ac:dyDescent="0.25">
      <c r="AC260" s="89"/>
      <c r="AD260" s="89"/>
      <c r="AE260" s="89"/>
      <c r="AF260" s="86"/>
    </row>
    <row r="261" spans="29:32" x14ac:dyDescent="0.25">
      <c r="AC261" s="89"/>
      <c r="AD261" s="89"/>
      <c r="AE261" s="89"/>
      <c r="AF261" s="86"/>
    </row>
    <row r="262" spans="29:32" x14ac:dyDescent="0.25">
      <c r="AC262" s="104"/>
      <c r="AD262" s="104"/>
      <c r="AE262" s="104"/>
      <c r="AF262" s="86"/>
    </row>
    <row r="263" spans="29:32" x14ac:dyDescent="0.25">
      <c r="AC263" s="85"/>
      <c r="AD263" s="85"/>
      <c r="AE263" s="85"/>
      <c r="AF263" s="86"/>
    </row>
    <row r="264" spans="29:32" x14ac:dyDescent="0.25">
      <c r="AC264" s="89"/>
      <c r="AD264" s="89"/>
      <c r="AE264" s="89"/>
      <c r="AF264" s="86"/>
    </row>
    <row r="265" spans="29:32" x14ac:dyDescent="0.25">
      <c r="AC265" s="89"/>
      <c r="AD265" s="89"/>
      <c r="AE265" s="89"/>
      <c r="AF265" s="86"/>
    </row>
    <row r="266" spans="29:32" x14ac:dyDescent="0.25">
      <c r="AC266" s="89"/>
      <c r="AD266" s="89"/>
      <c r="AE266" s="89"/>
      <c r="AF266" s="86"/>
    </row>
    <row r="267" spans="29:32" x14ac:dyDescent="0.25">
      <c r="AC267" s="89"/>
      <c r="AD267" s="89"/>
      <c r="AE267" s="89"/>
      <c r="AF267" s="86"/>
    </row>
    <row r="268" spans="29:32" x14ac:dyDescent="0.25">
      <c r="AC268" s="91"/>
      <c r="AD268" s="91"/>
      <c r="AE268" s="91"/>
      <c r="AF268" s="86"/>
    </row>
    <row r="270" spans="29:32" x14ac:dyDescent="0.25">
      <c r="AF270" s="86"/>
    </row>
    <row r="283" spans="29:32" x14ac:dyDescent="0.25">
      <c r="AC283" s="74"/>
      <c r="AD283" s="74"/>
      <c r="AE283" s="74"/>
    </row>
    <row r="284" spans="29:32" x14ac:dyDescent="0.25">
      <c r="AC284" s="85"/>
      <c r="AD284" s="85"/>
      <c r="AE284" s="85"/>
      <c r="AF284" s="86"/>
    </row>
    <row r="285" spans="29:32" x14ac:dyDescent="0.25">
      <c r="AC285" s="85"/>
      <c r="AD285" s="85"/>
      <c r="AE285" s="85"/>
      <c r="AF285" s="86"/>
    </row>
    <row r="286" spans="29:32" x14ac:dyDescent="0.25">
      <c r="AC286" s="89"/>
      <c r="AD286" s="89"/>
      <c r="AE286" s="89"/>
      <c r="AF286" s="90"/>
    </row>
    <row r="287" spans="29:32" x14ac:dyDescent="0.25">
      <c r="AC287" s="89"/>
      <c r="AD287" s="89"/>
      <c r="AE287" s="89"/>
    </row>
    <row r="288" spans="29:32" x14ac:dyDescent="0.25">
      <c r="AC288" s="89"/>
      <c r="AD288" s="89"/>
      <c r="AE288" s="89"/>
    </row>
    <row r="289" spans="29:32" x14ac:dyDescent="0.25">
      <c r="AC289" s="91"/>
      <c r="AD289" s="91"/>
      <c r="AE289" s="91"/>
    </row>
    <row r="294" spans="29:32" x14ac:dyDescent="0.25">
      <c r="AF294" s="86"/>
    </row>
    <row r="301" spans="29:32" x14ac:dyDescent="0.25">
      <c r="AC301" s="12"/>
      <c r="AD301" s="12"/>
      <c r="AE301" s="12"/>
    </row>
    <row r="302" spans="29:32" x14ac:dyDescent="0.25">
      <c r="AC302" s="105"/>
      <c r="AD302" s="105"/>
      <c r="AE302" s="105"/>
      <c r="AF302" s="90"/>
    </row>
    <row r="303" spans="29:32" x14ac:dyDescent="0.25">
      <c r="AC303" s="105"/>
      <c r="AD303" s="105"/>
      <c r="AE303" s="105"/>
      <c r="AF303" s="90"/>
    </row>
    <row r="304" spans="29:32" x14ac:dyDescent="0.25">
      <c r="AC304" s="105"/>
      <c r="AD304" s="105"/>
      <c r="AE304" s="105"/>
      <c r="AF304" s="90"/>
    </row>
    <row r="305" spans="29:32" x14ac:dyDescent="0.25">
      <c r="AC305" s="105"/>
      <c r="AD305" s="105"/>
      <c r="AE305" s="105"/>
      <c r="AF305" s="90"/>
    </row>
    <row r="306" spans="29:32" x14ac:dyDescent="0.25">
      <c r="AC306" s="105"/>
      <c r="AD306" s="105"/>
      <c r="AE306" s="105"/>
      <c r="AF306" s="90"/>
    </row>
    <row r="307" spans="29:32" x14ac:dyDescent="0.25">
      <c r="AC307" s="105"/>
      <c r="AD307" s="105"/>
      <c r="AE307" s="105"/>
    </row>
    <row r="308" spans="29:32" x14ac:dyDescent="0.25">
      <c r="AC308" s="74"/>
      <c r="AD308" s="74"/>
      <c r="AE308" s="74"/>
    </row>
    <row r="309" spans="29:32" x14ac:dyDescent="0.25">
      <c r="AF309" s="86"/>
    </row>
    <row r="310" spans="29:32" x14ac:dyDescent="0.25">
      <c r="AF310" s="86"/>
    </row>
    <row r="311" spans="29:32" x14ac:dyDescent="0.25">
      <c r="AF311" s="86"/>
    </row>
    <row r="312" spans="29:32" x14ac:dyDescent="0.25">
      <c r="AF312" s="86"/>
    </row>
    <row r="313" spans="29:32" x14ac:dyDescent="0.25">
      <c r="AF313" s="86"/>
    </row>
    <row r="316" spans="29:32" x14ac:dyDescent="0.25">
      <c r="AF316" s="86"/>
    </row>
    <row r="332" spans="32:32" x14ac:dyDescent="0.25">
      <c r="AF332" s="86"/>
    </row>
    <row r="333" spans="32:32" x14ac:dyDescent="0.25">
      <c r="AF333" s="86"/>
    </row>
    <row r="337" spans="29:32" x14ac:dyDescent="0.25">
      <c r="AF337" s="86"/>
    </row>
    <row r="339" spans="29:32" x14ac:dyDescent="0.25">
      <c r="AF339" s="90"/>
    </row>
    <row r="340" spans="29:32" x14ac:dyDescent="0.25">
      <c r="AF340" s="90"/>
    </row>
    <row r="343" spans="29:32" x14ac:dyDescent="0.25">
      <c r="AF343" s="90"/>
    </row>
    <row r="344" spans="29:32" x14ac:dyDescent="0.25">
      <c r="AC344" s="89"/>
      <c r="AD344" s="89"/>
      <c r="AE344" s="89"/>
    </row>
    <row r="345" spans="29:32" x14ac:dyDescent="0.25">
      <c r="AC345" s="106"/>
      <c r="AD345" s="106"/>
      <c r="AE345" s="106"/>
    </row>
    <row r="346" spans="29:32" x14ac:dyDescent="0.25">
      <c r="AC346" s="12"/>
      <c r="AD346" s="12"/>
      <c r="AE346" s="12"/>
    </row>
    <row r="347" spans="29:32" x14ac:dyDescent="0.25">
      <c r="AC347" s="89"/>
      <c r="AD347" s="89"/>
      <c r="AE347" s="89"/>
      <c r="AF347" s="90"/>
    </row>
    <row r="348" spans="29:32" x14ac:dyDescent="0.25">
      <c r="AC348" s="89"/>
      <c r="AD348" s="89"/>
      <c r="AE348" s="89"/>
      <c r="AF348" s="90"/>
    </row>
    <row r="349" spans="29:32" x14ac:dyDescent="0.25">
      <c r="AC349" s="91"/>
      <c r="AD349" s="91"/>
      <c r="AE349" s="91"/>
    </row>
    <row r="350" spans="29:32" x14ac:dyDescent="0.25">
      <c r="AC350" s="89"/>
      <c r="AD350" s="89"/>
      <c r="AE350" s="89"/>
      <c r="AF350" s="86"/>
    </row>
    <row r="351" spans="29:32" x14ac:dyDescent="0.25">
      <c r="AC351" s="89"/>
      <c r="AD351" s="89"/>
      <c r="AE351" s="89"/>
      <c r="AF351" s="86"/>
    </row>
    <row r="352" spans="29:32" x14ac:dyDescent="0.25">
      <c r="AC352" s="89"/>
      <c r="AD352" s="89"/>
      <c r="AE352" s="89"/>
      <c r="AF352" s="86"/>
    </row>
    <row r="353" spans="29:32" x14ac:dyDescent="0.25">
      <c r="AC353" s="91"/>
      <c r="AD353" s="91"/>
      <c r="AE353" s="91"/>
      <c r="AF353" s="86"/>
    </row>
    <row r="354" spans="29:32" x14ac:dyDescent="0.25">
      <c r="AC354" s="12"/>
      <c r="AD354" s="12"/>
      <c r="AE354" s="12"/>
    </row>
    <row r="355" spans="29:32" x14ac:dyDescent="0.25">
      <c r="AC355" s="89"/>
      <c r="AD355" s="89"/>
      <c r="AE355" s="89"/>
      <c r="AF355" s="90"/>
    </row>
    <row r="356" spans="29:32" x14ac:dyDescent="0.25">
      <c r="AC356" s="89"/>
      <c r="AD356" s="89"/>
      <c r="AE356" s="89"/>
      <c r="AF356" s="86"/>
    </row>
    <row r="357" spans="29:32" x14ac:dyDescent="0.25">
      <c r="AC357" s="89"/>
      <c r="AD357" s="89"/>
      <c r="AE357" s="89"/>
    </row>
    <row r="358" spans="29:32" x14ac:dyDescent="0.25">
      <c r="AC358" s="89"/>
      <c r="AD358" s="89"/>
      <c r="AE358" s="89"/>
    </row>
    <row r="359" spans="29:32" x14ac:dyDescent="0.25">
      <c r="AC359" s="89"/>
      <c r="AD359" s="89"/>
      <c r="AE359" s="89"/>
    </row>
    <row r="360" spans="29:32" x14ac:dyDescent="0.25">
      <c r="AC360" s="89"/>
      <c r="AD360" s="89"/>
      <c r="AE360" s="89"/>
    </row>
    <row r="361" spans="29:32" x14ac:dyDescent="0.25">
      <c r="AC361" s="89"/>
      <c r="AD361" s="89"/>
      <c r="AE361" s="89"/>
    </row>
    <row r="362" spans="29:32" x14ac:dyDescent="0.25">
      <c r="AC362" s="89"/>
      <c r="AD362" s="89"/>
      <c r="AE362" s="89"/>
    </row>
    <row r="363" spans="29:32" x14ac:dyDescent="0.25">
      <c r="AC363" s="89"/>
      <c r="AD363" s="89"/>
      <c r="AE363" s="89"/>
    </row>
    <row r="364" spans="29:32" x14ac:dyDescent="0.25">
      <c r="AC364" s="89"/>
      <c r="AD364" s="89"/>
      <c r="AE364" s="89"/>
    </row>
    <row r="366" spans="29:32" x14ac:dyDescent="0.25">
      <c r="AC366" s="85"/>
      <c r="AD366" s="85"/>
      <c r="AE366" s="85"/>
    </row>
    <row r="367" spans="29:32" x14ac:dyDescent="0.25">
      <c r="AC367" s="89"/>
      <c r="AD367" s="89"/>
      <c r="AE367" s="89"/>
      <c r="AF367" s="90"/>
    </row>
    <row r="368" spans="29:32" x14ac:dyDescent="0.25">
      <c r="AC368" s="89"/>
      <c r="AD368" s="89"/>
      <c r="AE368" s="89"/>
      <c r="AF368" s="90"/>
    </row>
    <row r="369" spans="1:32" x14ac:dyDescent="0.25">
      <c r="AC369" s="89"/>
      <c r="AD369" s="89"/>
      <c r="AE369" s="89"/>
    </row>
    <row r="374" spans="1:32" s="88" customFormat="1" ht="18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89"/>
      <c r="AD374" s="89"/>
      <c r="AE374" s="89"/>
    </row>
    <row r="375" spans="1:32" s="88" customFormat="1" ht="18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2" x14ac:dyDescent="0.25">
      <c r="AC376" s="89"/>
      <c r="AD376" s="89"/>
      <c r="AE376" s="89"/>
    </row>
    <row r="377" spans="1:32" x14ac:dyDescent="0.25">
      <c r="AF377" s="90"/>
    </row>
    <row r="378" spans="1:32" x14ac:dyDescent="0.25">
      <c r="AC378" s="89"/>
      <c r="AD378" s="89"/>
      <c r="AE378" s="89"/>
    </row>
    <row r="380" spans="1:32" x14ac:dyDescent="0.25">
      <c r="AC380" s="89"/>
      <c r="AD380" s="89"/>
      <c r="AE380" s="89"/>
    </row>
    <row r="382" spans="1:32" x14ac:dyDescent="0.25">
      <c r="AC382" s="89"/>
      <c r="AD382" s="89"/>
      <c r="AE382" s="89"/>
    </row>
    <row r="384" spans="1:32" x14ac:dyDescent="0.25">
      <c r="AC384" s="89"/>
      <c r="AD384" s="89"/>
      <c r="AE384" s="89"/>
    </row>
    <row r="386" spans="1:32" x14ac:dyDescent="0.25">
      <c r="AC386" s="89"/>
      <c r="AD386" s="89"/>
      <c r="AE386" s="89"/>
    </row>
    <row r="388" spans="1:32" s="87" customFormat="1" ht="18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89"/>
      <c r="AD388" s="89"/>
      <c r="AE388" s="89"/>
    </row>
    <row r="390" spans="1:32" x14ac:dyDescent="0.25">
      <c r="AC390" s="89"/>
      <c r="AD390" s="89"/>
      <c r="AE390" s="89"/>
      <c r="AF390" s="90"/>
    </row>
    <row r="392" spans="1:32" x14ac:dyDescent="0.25">
      <c r="AC392" s="89"/>
      <c r="AD392" s="89"/>
      <c r="AE392" s="89"/>
    </row>
    <row r="395" spans="1:32" s="88" customFormat="1" ht="18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93"/>
      <c r="AD395" s="93"/>
      <c r="AE395" s="93"/>
    </row>
    <row r="404" spans="32:32" x14ac:dyDescent="0.25">
      <c r="AF404" s="107"/>
    </row>
  </sheetData>
  <mergeCells count="327">
    <mergeCell ref="AH3:AH5"/>
    <mergeCell ref="Z22:AC22"/>
    <mergeCell ref="W23:Y23"/>
    <mergeCell ref="Z23:AC23"/>
    <mergeCell ref="AD23:AG23"/>
    <mergeCell ref="Z24:AC24"/>
    <mergeCell ref="U13:V13"/>
    <mergeCell ref="W13:Y13"/>
    <mergeCell ref="Z13:AC13"/>
    <mergeCell ref="AD13:AG13"/>
    <mergeCell ref="AD18:AG18"/>
    <mergeCell ref="AD24:AG24"/>
    <mergeCell ref="A5:B5"/>
    <mergeCell ref="C5:Q5"/>
    <mergeCell ref="R5:T5"/>
    <mergeCell ref="U5:V5"/>
    <mergeCell ref="W5:Y5"/>
    <mergeCell ref="Z5:AC5"/>
    <mergeCell ref="AD5:AG5"/>
    <mergeCell ref="A3:B4"/>
    <mergeCell ref="C3:Q4"/>
    <mergeCell ref="R3:T4"/>
    <mergeCell ref="U3:V4"/>
    <mergeCell ref="W3:AG3"/>
    <mergeCell ref="W4:Y4"/>
    <mergeCell ref="Z4:AC4"/>
    <mergeCell ref="AD4:AG4"/>
    <mergeCell ref="AD6:AG6"/>
    <mergeCell ref="A7:B7"/>
    <mergeCell ref="C7:Q7"/>
    <mergeCell ref="R7:T7"/>
    <mergeCell ref="U7:V7"/>
    <mergeCell ref="W7:Y7"/>
    <mergeCell ref="Z7:AC7"/>
    <mergeCell ref="A6:B6"/>
    <mergeCell ref="C6:Q6"/>
    <mergeCell ref="R6:T6"/>
    <mergeCell ref="U6:V6"/>
    <mergeCell ref="W6:Y6"/>
    <mergeCell ref="Z6:AC6"/>
    <mergeCell ref="AD7:AG7"/>
    <mergeCell ref="A8:B8"/>
    <mergeCell ref="C8:Q8"/>
    <mergeCell ref="R8:T8"/>
    <mergeCell ref="U8:V8"/>
    <mergeCell ref="W8:Y8"/>
    <mergeCell ref="Z8:AC8"/>
    <mergeCell ref="AD8:AG8"/>
    <mergeCell ref="A9:B9"/>
    <mergeCell ref="C9:Q9"/>
    <mergeCell ref="R9:T9"/>
    <mergeCell ref="U9:V9"/>
    <mergeCell ref="W9:Y9"/>
    <mergeCell ref="Z9:AC9"/>
    <mergeCell ref="AD9:AG9"/>
    <mergeCell ref="AD10:AG10"/>
    <mergeCell ref="A11:B11"/>
    <mergeCell ref="C11:Q11"/>
    <mergeCell ref="R11:T11"/>
    <mergeCell ref="U11:V11"/>
    <mergeCell ref="W11:Y11"/>
    <mergeCell ref="Z11:AC11"/>
    <mergeCell ref="A10:B10"/>
    <mergeCell ref="C10:Q10"/>
    <mergeCell ref="R10:T10"/>
    <mergeCell ref="U10:V10"/>
    <mergeCell ref="W10:Y10"/>
    <mergeCell ref="Z10:AC10"/>
    <mergeCell ref="AD11:AG11"/>
    <mergeCell ref="A12:B12"/>
    <mergeCell ref="C12:Q12"/>
    <mergeCell ref="R12:T12"/>
    <mergeCell ref="U12:V12"/>
    <mergeCell ref="W12:Y12"/>
    <mergeCell ref="Z12:AC12"/>
    <mergeCell ref="AD12:AG12"/>
    <mergeCell ref="A15:B15"/>
    <mergeCell ref="C15:Q15"/>
    <mergeCell ref="R15:T15"/>
    <mergeCell ref="U15:V15"/>
    <mergeCell ref="W15:Y15"/>
    <mergeCell ref="Z15:AC15"/>
    <mergeCell ref="AD15:AG15"/>
    <mergeCell ref="A14:B14"/>
    <mergeCell ref="C14:Q14"/>
    <mergeCell ref="R14:T14"/>
    <mergeCell ref="U14:V14"/>
    <mergeCell ref="W14:Y14"/>
    <mergeCell ref="Z14:AC14"/>
    <mergeCell ref="AD14:AG14"/>
    <mergeCell ref="A13:B13"/>
    <mergeCell ref="C13:Q13"/>
    <mergeCell ref="R13:T13"/>
    <mergeCell ref="A16:B16"/>
    <mergeCell ref="C16:Q16"/>
    <mergeCell ref="R16:T16"/>
    <mergeCell ref="U16:V16"/>
    <mergeCell ref="W16:Y16"/>
    <mergeCell ref="Z16:AC16"/>
    <mergeCell ref="AD16:AG16"/>
    <mergeCell ref="A17:B17"/>
    <mergeCell ref="C17:Q17"/>
    <mergeCell ref="R17:T17"/>
    <mergeCell ref="U17:V17"/>
    <mergeCell ref="W17:Y17"/>
    <mergeCell ref="Z17:AC17"/>
    <mergeCell ref="AD17:AG17"/>
    <mergeCell ref="Z18:AC18"/>
    <mergeCell ref="AD22:AG22"/>
    <mergeCell ref="A19:B19"/>
    <mergeCell ref="C19:Q19"/>
    <mergeCell ref="R19:T19"/>
    <mergeCell ref="U19:V19"/>
    <mergeCell ref="W19:Y19"/>
    <mergeCell ref="Z19:AC19"/>
    <mergeCell ref="AD19:AG19"/>
    <mergeCell ref="A20:B20"/>
    <mergeCell ref="C20:Q20"/>
    <mergeCell ref="R20:T20"/>
    <mergeCell ref="U20:V20"/>
    <mergeCell ref="W20:Y20"/>
    <mergeCell ref="Z20:AC20"/>
    <mergeCell ref="AD20:AG20"/>
    <mergeCell ref="A21:B21"/>
    <mergeCell ref="C21:Q21"/>
    <mergeCell ref="R21:T21"/>
    <mergeCell ref="U21:V21"/>
    <mergeCell ref="W21:Y21"/>
    <mergeCell ref="Z21:AC21"/>
    <mergeCell ref="AD21:AG21"/>
    <mergeCell ref="A22:B22"/>
    <mergeCell ref="A24:B24"/>
    <mergeCell ref="C24:Q24"/>
    <mergeCell ref="R24:T24"/>
    <mergeCell ref="U24:V24"/>
    <mergeCell ref="W24:Y24"/>
    <mergeCell ref="A18:B18"/>
    <mergeCell ref="C18:Q18"/>
    <mergeCell ref="R18:T18"/>
    <mergeCell ref="U18:V18"/>
    <mergeCell ref="W18:Y18"/>
    <mergeCell ref="A23:B23"/>
    <mergeCell ref="C23:Q23"/>
    <mergeCell ref="R23:T23"/>
    <mergeCell ref="U23:V23"/>
    <mergeCell ref="C22:Q22"/>
    <mergeCell ref="R22:T22"/>
    <mergeCell ref="U22:V22"/>
    <mergeCell ref="W22:Y22"/>
    <mergeCell ref="AD30:AG30"/>
    <mergeCell ref="A28:B28"/>
    <mergeCell ref="C28:Q28"/>
    <mergeCell ref="R28:T28"/>
    <mergeCell ref="A25:B25"/>
    <mergeCell ref="C25:Q25"/>
    <mergeCell ref="R25:T25"/>
    <mergeCell ref="U25:V25"/>
    <mergeCell ref="W25:Y25"/>
    <mergeCell ref="Z25:AC25"/>
    <mergeCell ref="A29:B29"/>
    <mergeCell ref="C29:Q29"/>
    <mergeCell ref="R29:T29"/>
    <mergeCell ref="U29:V29"/>
    <mergeCell ref="W29:Y29"/>
    <mergeCell ref="Z29:AC29"/>
    <mergeCell ref="AD29:AG29"/>
    <mergeCell ref="AD28:AG28"/>
    <mergeCell ref="AD25:AG25"/>
    <mergeCell ref="U28:V28"/>
    <mergeCell ref="W28:Y28"/>
    <mergeCell ref="Z28:AC28"/>
    <mergeCell ref="Z31:AC31"/>
    <mergeCell ref="AD31:AG31"/>
    <mergeCell ref="Z32:AC32"/>
    <mergeCell ref="AD32:AG32"/>
    <mergeCell ref="A26:B26"/>
    <mergeCell ref="C26:Q26"/>
    <mergeCell ref="R26:T26"/>
    <mergeCell ref="U26:V26"/>
    <mergeCell ref="W26:Y26"/>
    <mergeCell ref="Z26:AC26"/>
    <mergeCell ref="AD26:AG26"/>
    <mergeCell ref="AD27:AG27"/>
    <mergeCell ref="A30:B30"/>
    <mergeCell ref="C30:Q30"/>
    <mergeCell ref="R30:T30"/>
    <mergeCell ref="U30:V30"/>
    <mergeCell ref="W30:Y30"/>
    <mergeCell ref="Z30:AC30"/>
    <mergeCell ref="A27:B27"/>
    <mergeCell ref="C27:Q27"/>
    <mergeCell ref="R27:T27"/>
    <mergeCell ref="U27:V27"/>
    <mergeCell ref="W27:Y27"/>
    <mergeCell ref="Z27:AC27"/>
    <mergeCell ref="A32:B32"/>
    <mergeCell ref="C32:Q32"/>
    <mergeCell ref="R32:T32"/>
    <mergeCell ref="U32:V32"/>
    <mergeCell ref="W32:Y32"/>
    <mergeCell ref="A31:B31"/>
    <mergeCell ref="C31:Q31"/>
    <mergeCell ref="R31:T31"/>
    <mergeCell ref="U31:V31"/>
    <mergeCell ref="W31:Y31"/>
    <mergeCell ref="A35:B35"/>
    <mergeCell ref="C35:Q35"/>
    <mergeCell ref="R35:T35"/>
    <mergeCell ref="U35:V35"/>
    <mergeCell ref="W35:Y35"/>
    <mergeCell ref="Z35:AC35"/>
    <mergeCell ref="AD33:AG33"/>
    <mergeCell ref="A34:B34"/>
    <mergeCell ref="C34:Q34"/>
    <mergeCell ref="R34:T34"/>
    <mergeCell ref="U34:V34"/>
    <mergeCell ref="W34:Y34"/>
    <mergeCell ref="Z34:AC34"/>
    <mergeCell ref="AD34:AG34"/>
    <mergeCell ref="AD35:AG35"/>
    <mergeCell ref="A33:B33"/>
    <mergeCell ref="C33:Q33"/>
    <mergeCell ref="R33:T33"/>
    <mergeCell ref="U33:V33"/>
    <mergeCell ref="W33:Y33"/>
    <mergeCell ref="Z33:AC33"/>
    <mergeCell ref="AD36:AG36"/>
    <mergeCell ref="A37:B37"/>
    <mergeCell ref="C37:Q37"/>
    <mergeCell ref="R37:T37"/>
    <mergeCell ref="U37:V37"/>
    <mergeCell ref="W37:Y37"/>
    <mergeCell ref="Z37:AC37"/>
    <mergeCell ref="AD37:AG37"/>
    <mergeCell ref="A38:B38"/>
    <mergeCell ref="C38:Q38"/>
    <mergeCell ref="R38:T38"/>
    <mergeCell ref="U38:V38"/>
    <mergeCell ref="W38:Y38"/>
    <mergeCell ref="Z38:AC38"/>
    <mergeCell ref="AD38:AG38"/>
    <mergeCell ref="A36:B36"/>
    <mergeCell ref="C36:Q36"/>
    <mergeCell ref="R36:T36"/>
    <mergeCell ref="U36:V36"/>
    <mergeCell ref="W36:Y36"/>
    <mergeCell ref="Z36:AC36"/>
    <mergeCell ref="R42:T42"/>
    <mergeCell ref="Z39:AC39"/>
    <mergeCell ref="AD39:AG39"/>
    <mergeCell ref="A40:B40"/>
    <mergeCell ref="C40:Q40"/>
    <mergeCell ref="R40:T40"/>
    <mergeCell ref="U40:V40"/>
    <mergeCell ref="W40:Y40"/>
    <mergeCell ref="Z40:AC40"/>
    <mergeCell ref="A39:B39"/>
    <mergeCell ref="C39:Q39"/>
    <mergeCell ref="R39:T39"/>
    <mergeCell ref="U39:V39"/>
    <mergeCell ref="W39:Y39"/>
    <mergeCell ref="AD40:AG40"/>
    <mergeCell ref="A41:B41"/>
    <mergeCell ref="C41:Q41"/>
    <mergeCell ref="R41:T41"/>
    <mergeCell ref="AD48:AG48"/>
    <mergeCell ref="A49:B49"/>
    <mergeCell ref="C49:Q49"/>
    <mergeCell ref="R49:T49"/>
    <mergeCell ref="U49:V49"/>
    <mergeCell ref="W49:Y49"/>
    <mergeCell ref="Z49:AC49"/>
    <mergeCell ref="A48:B48"/>
    <mergeCell ref="C48:Q48"/>
    <mergeCell ref="R48:T48"/>
    <mergeCell ref="U48:V48"/>
    <mergeCell ref="W48:Y48"/>
    <mergeCell ref="Z48:AC48"/>
    <mergeCell ref="AD49:AG49"/>
    <mergeCell ref="A51:Y51"/>
    <mergeCell ref="Z51:AC51"/>
    <mergeCell ref="AD51:AG51"/>
    <mergeCell ref="U42:V42"/>
    <mergeCell ref="W42:Y42"/>
    <mergeCell ref="Z42:AC42"/>
    <mergeCell ref="AD42:AG42"/>
    <mergeCell ref="A46:B46"/>
    <mergeCell ref="C46:Q46"/>
    <mergeCell ref="R46:T46"/>
    <mergeCell ref="U46:V46"/>
    <mergeCell ref="W46:Y46"/>
    <mergeCell ref="Z46:AC46"/>
    <mergeCell ref="AD46:AG46"/>
    <mergeCell ref="A47:B47"/>
    <mergeCell ref="C47:Q47"/>
    <mergeCell ref="R47:T47"/>
    <mergeCell ref="U47:V47"/>
    <mergeCell ref="W47:Y47"/>
    <mergeCell ref="Z47:AC47"/>
    <mergeCell ref="AD47:AG47"/>
    <mergeCell ref="A45:B45"/>
    <mergeCell ref="C45:Q45"/>
    <mergeCell ref="R45:T45"/>
    <mergeCell ref="U41:V41"/>
    <mergeCell ref="W41:Y41"/>
    <mergeCell ref="Z41:AC41"/>
    <mergeCell ref="AD41:AG41"/>
    <mergeCell ref="A43:B43"/>
    <mergeCell ref="C43:Q43"/>
    <mergeCell ref="R43:T43"/>
    <mergeCell ref="U45:V45"/>
    <mergeCell ref="W45:Y45"/>
    <mergeCell ref="Z45:AC45"/>
    <mergeCell ref="AD45:AG45"/>
    <mergeCell ref="A44:B44"/>
    <mergeCell ref="C44:Q44"/>
    <mergeCell ref="R44:T44"/>
    <mergeCell ref="U44:V44"/>
    <mergeCell ref="W44:Y44"/>
    <mergeCell ref="Z44:AC44"/>
    <mergeCell ref="AD44:AG44"/>
    <mergeCell ref="U43:V43"/>
    <mergeCell ref="W43:Y43"/>
    <mergeCell ref="Z43:AC43"/>
    <mergeCell ref="AD43:AG43"/>
    <mergeCell ref="A42:B42"/>
    <mergeCell ref="C42:Q42"/>
  </mergeCells>
  <phoneticPr fontId="4" type="noConversion"/>
  <conditionalFormatting sqref="A203">
    <cfRule type="containsText" dxfId="0" priority="1" operator="containsText" text="CHYBA. Doplň Buňku G15 v záložce Doplň">
      <formula>NOT(ISERROR(SEARCH("CHYBA. Doplň Buňku G15 v záložce Doplň",A203)))</formula>
    </cfRule>
  </conditionalFormatting>
  <dataValidations disablePrompts="1" count="2">
    <dataValidation errorStyle="warning" allowBlank="1" showInputMessage="1" error="Are you sure? " sqref="A206:A215 A217:AE223 B212:AE212" xr:uid="{0A3BDD9E-73C5-4B7E-8D33-2A3EFB403285}"/>
    <dataValidation errorStyle="warning" allowBlank="1" showInputMessage="1" showErrorMessage="1" error="Are you sure? " sqref="A203:AE205 A216:AE216" xr:uid="{1D6C9DEB-E183-4EAF-9C70-8873879FE299}"/>
  </dataValidations>
  <pageMargins left="0.1388888888888889" right="1.3888888888888888E-2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Petr Frömel</cp:lastModifiedBy>
  <dcterms:created xsi:type="dcterms:W3CDTF">2022-04-28T07:59:58Z</dcterms:created>
  <dcterms:modified xsi:type="dcterms:W3CDTF">2024-05-31T09:28:22Z</dcterms:modified>
</cp:coreProperties>
</file>