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energoncz-my.sharepoint.com/personal/dagmar_cerna_energon_cz/Documents/Plocha/WORK/Maršovice/VŘ/"/>
    </mc:Choice>
  </mc:AlternateContent>
  <xr:revisionPtr revIDLastSave="930" documentId="13_ncr:1_{1CA1E3E8-F093-4FA2-AC6E-8D1C0D08E1BB}" xr6:coauthVersionLast="47" xr6:coauthVersionMax="47" xr10:uidLastSave="{24DC391E-152A-4D6A-B027-026868F4C718}"/>
  <bookViews>
    <workbookView xWindow="-120" yWindow="-120" windowWidth="29040" windowHeight="15720" activeTab="1" xr2:uid="{00000000-000D-0000-FFFF-FFFF00000000}"/>
  </bookViews>
  <sheets>
    <sheet name="Krycí list" sheetId="4" r:id="rId1"/>
    <sheet name="Výkaz výměr projektu"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6" i="2" l="1"/>
  <c r="F25" i="2"/>
  <c r="F24" i="2"/>
  <c r="F23" i="2"/>
  <c r="F22" i="2"/>
  <c r="F21" i="2"/>
  <c r="G20" i="2"/>
  <c r="F19" i="2"/>
  <c r="F18" i="2"/>
  <c r="F16" i="2"/>
  <c r="F15" i="2"/>
  <c r="F14" i="2"/>
  <c r="G13" i="2"/>
  <c r="F12" i="2"/>
  <c r="F11" i="2"/>
  <c r="F10" i="2"/>
  <c r="F9" i="2"/>
  <c r="F8" i="2"/>
  <c r="F7" i="2"/>
  <c r="F6" i="2"/>
  <c r="F5" i="2"/>
  <c r="F4" i="2"/>
  <c r="I20" i="2"/>
  <c r="G31" i="2" l="1"/>
  <c r="I31" i="2" s="1"/>
  <c r="F17" i="2"/>
  <c r="H23" i="2"/>
  <c r="H21" i="2"/>
  <c r="H22" i="2"/>
  <c r="H24" i="2"/>
  <c r="H25" i="2"/>
  <c r="H26" i="2"/>
  <c r="G3" i="2"/>
  <c r="H16" i="2"/>
  <c r="Q16" i="4" l="1"/>
  <c r="C15" i="2"/>
  <c r="G17" i="2"/>
  <c r="H19" i="2"/>
  <c r="I13" i="2"/>
  <c r="I3" i="2" s="1"/>
  <c r="H14" i="2"/>
  <c r="H6" i="2" l="1"/>
  <c r="H7" i="2"/>
  <c r="H8" i="2"/>
  <c r="H9" i="2"/>
  <c r="H10" i="2"/>
  <c r="H11" i="2"/>
  <c r="H12" i="2"/>
  <c r="H15" i="2"/>
  <c r="I17" i="2"/>
  <c r="H5" i="2" l="1"/>
  <c r="F3" i="2"/>
  <c r="Q14" i="4" l="1"/>
  <c r="F39" i="2"/>
  <c r="H39" i="2" s="1"/>
  <c r="H34" i="2" s="1"/>
  <c r="G38" i="2"/>
  <c r="I38" i="2" s="1"/>
  <c r="G37" i="2"/>
  <c r="I37" i="2" s="1"/>
  <c r="G36" i="2"/>
  <c r="I36" i="2" s="1"/>
  <c r="G35" i="2"/>
  <c r="G34" i="2" s="1"/>
  <c r="G33" i="2"/>
  <c r="I33" i="2" s="1"/>
  <c r="G32" i="2"/>
  <c r="I32" i="2" s="1"/>
  <c r="F30" i="2"/>
  <c r="H30" i="2" s="1"/>
  <c r="G29" i="2"/>
  <c r="F28" i="2"/>
  <c r="F27" i="2" l="1"/>
  <c r="Q18" i="4" s="1"/>
  <c r="G27" i="2"/>
  <c r="G41" i="2" s="1"/>
  <c r="H28" i="2"/>
  <c r="H27" i="2" s="1"/>
  <c r="I35" i="2"/>
  <c r="I34" i="2" s="1"/>
  <c r="I29" i="2"/>
  <c r="I27" i="2" s="1"/>
  <c r="H18" i="2"/>
  <c r="H17" i="2" s="1"/>
  <c r="H41" i="2" s="1"/>
  <c r="H4" i="2"/>
  <c r="H3" i="2" s="1"/>
  <c r="F34" i="2"/>
  <c r="Q22" i="4" l="1"/>
  <c r="Q30" i="4" s="1"/>
  <c r="Q32" i="4" s="1"/>
  <c r="Q36" i="4" s="1"/>
  <c r="I41" i="2"/>
  <c r="Q20" i="4"/>
  <c r="F41" i="2"/>
  <c r="F46" i="2"/>
  <c r="H46" i="2" l="1"/>
  <c r="F45" i="2"/>
  <c r="F44" i="2"/>
  <c r="G46" i="2" l="1"/>
  <c r="H45" i="2"/>
  <c r="G45" i="2" s="1"/>
  <c r="H44" i="2"/>
  <c r="G44" i="2" l="1"/>
</calcChain>
</file>

<file path=xl/sharedStrings.xml><?xml version="1.0" encoding="utf-8"?>
<sst xmlns="http://schemas.openxmlformats.org/spreadsheetml/2006/main" count="229" uniqueCount="120">
  <si>
    <t>Kč</t>
  </si>
  <si>
    <t>x</t>
  </si>
  <si>
    <t>Náklady v Kč s DPH</t>
  </si>
  <si>
    <t>Náklady v Kč bez DPH</t>
  </si>
  <si>
    <t>h</t>
  </si>
  <si>
    <t>Kč/MJ</t>
  </si>
  <si>
    <t>Způsobilé výdaje</t>
  </si>
  <si>
    <t>Nezpůsobilé výdaje</t>
  </si>
  <si>
    <t>Materiál</t>
  </si>
  <si>
    <t>Číslo</t>
  </si>
  <si>
    <t>Položka</t>
  </si>
  <si>
    <t>Množství</t>
  </si>
  <si>
    <t>MJ</t>
  </si>
  <si>
    <t>Uznatelné</t>
  </si>
  <si>
    <t>Neuznatelné</t>
  </si>
  <si>
    <t>1.1</t>
  </si>
  <si>
    <t>1.2</t>
  </si>
  <si>
    <t>1.3</t>
  </si>
  <si>
    <t>1.4</t>
  </si>
  <si>
    <t>1.5</t>
  </si>
  <si>
    <t>1.6</t>
  </si>
  <si>
    <t>1.7</t>
  </si>
  <si>
    <t>1.8</t>
  </si>
  <si>
    <t>1.9</t>
  </si>
  <si>
    <t>1.10</t>
  </si>
  <si>
    <t>1.11</t>
  </si>
  <si>
    <t>1.12</t>
  </si>
  <si>
    <t>1.13</t>
  </si>
  <si>
    <t>1.</t>
  </si>
  <si>
    <t>Podružný elektromateriál pro zapojení svítidel</t>
  </si>
  <si>
    <t>Montážní práce</t>
  </si>
  <si>
    <t>2.</t>
  </si>
  <si>
    <t>2.1</t>
  </si>
  <si>
    <t>2.2</t>
  </si>
  <si>
    <t>2.3</t>
  </si>
  <si>
    <t>2.4</t>
  </si>
  <si>
    <t>Ostatní</t>
  </si>
  <si>
    <t>3.</t>
  </si>
  <si>
    <t>3.1</t>
  </si>
  <si>
    <t>3.2</t>
  </si>
  <si>
    <t>3.3</t>
  </si>
  <si>
    <t>3.4</t>
  </si>
  <si>
    <t>3.5</t>
  </si>
  <si>
    <t>3.6</t>
  </si>
  <si>
    <t>Pasport VO</t>
  </si>
  <si>
    <t>Ekologická likvidace svítidel a zdrojů</t>
  </si>
  <si>
    <t>Vyhotovení protokolu o ověření osvětlenosti</t>
  </si>
  <si>
    <t>Vyhotovení ZVA</t>
  </si>
  <si>
    <t>Ubytování a doprava</t>
  </si>
  <si>
    <t>Doprava a manipulace s materiálem</t>
  </si>
  <si>
    <t>VRN</t>
  </si>
  <si>
    <t>Související práce pro zařízení staveniště</t>
  </si>
  <si>
    <t>Skládky na staveništi</t>
  </si>
  <si>
    <t>Zabezpečení stanoviště</t>
  </si>
  <si>
    <t>Dopravní značení na staveništi</t>
  </si>
  <si>
    <t>Revize</t>
  </si>
  <si>
    <t>ks</t>
  </si>
  <si>
    <t>kpl</t>
  </si>
  <si>
    <t>CELKEM</t>
  </si>
  <si>
    <t>Celkové výdaje</t>
  </si>
  <si>
    <t>Mj</t>
  </si>
  <si>
    <t>Bez DPH</t>
  </si>
  <si>
    <t>DPH</t>
  </si>
  <si>
    <t>Celkem s DPH</t>
  </si>
  <si>
    <t>Dozbroojení RVO hybridními stykači</t>
  </si>
  <si>
    <t>Hybridní stykač 20A pro2 rozvaděče</t>
  </si>
  <si>
    <t>2.8</t>
  </si>
  <si>
    <t>Výložník rovný na betonový stožár 0,5 m</t>
  </si>
  <si>
    <t>Montáž výložníku</t>
  </si>
  <si>
    <t>2.6</t>
  </si>
  <si>
    <t>Montáž svítidla na výložník</t>
  </si>
  <si>
    <t>Demontáž svítidla na výložník</t>
  </si>
  <si>
    <t>Silniční stožár 8m + 1,5m obloukový výložník+ elektrovýzbroj stožáru</t>
  </si>
  <si>
    <t>Výměna stožáru 8m (demontáž stávající stožáru a likvidace, napojení na stávající rozvody, 
betonový základ, montáž stožáru, montáž výložníku, rozvody uvnitř stožáru)</t>
  </si>
  <si>
    <t>Plošina</t>
  </si>
  <si>
    <t>hod</t>
  </si>
  <si>
    <t>Svodový kabel CYKY-J 3x1,5</t>
  </si>
  <si>
    <t>m</t>
  </si>
  <si>
    <t>4.</t>
  </si>
  <si>
    <t>4.1</t>
  </si>
  <si>
    <t>4.2</t>
  </si>
  <si>
    <t>4.3</t>
  </si>
  <si>
    <t>4.4</t>
  </si>
  <si>
    <t>4.5</t>
  </si>
  <si>
    <t>Svítidlo pro situaci 2, CLO, stmívatelný předřadník, max. 55W - typ A</t>
  </si>
  <si>
    <t>Svítidlo pro situaci 3, CLO, stmívatelný předřadník, max. 42,5W - typ A</t>
  </si>
  <si>
    <t>Svítidlo pro situaci 4, stmívatelný předřadník, CLO, max. 22,4W - typ A</t>
  </si>
  <si>
    <t>Svítidlo pro situaci 1, CLO, stmívatelná předřadník max. 13,2W - typ B</t>
  </si>
  <si>
    <t>Svítidlo pro situaci 5, stmívatelný předřadník, CLO, max. 16,3W - typ A</t>
  </si>
  <si>
    <t xml:space="preserve">Svítidlo pro situaci 6, stmívatelný předřadník, CLO, max. 25,6W - typ A </t>
  </si>
  <si>
    <t>Městys Maršovice</t>
  </si>
  <si>
    <t>Demontáž a likvidace výložníku u bodu 11.1-11.5, 12.41-12.44</t>
  </si>
  <si>
    <t>Stožár 7m - 0,5 výložník + elektrovýzbroj stožáru</t>
  </si>
  <si>
    <t>Výměna stožáru 7m (napojení na stávající rozvody, betonový základ, montáž stožáru, montáž výložníku, rozvody uvnitř stožáru)</t>
  </si>
  <si>
    <t>Modernizace RVO12 (Modernizace RVO rekonstrukce vnitřních částí, tj. vnitřní elektroinstalace bude demontována, zachována bude obvodová skříň, tato skříň bude osazena novým vybavením (kabeláž, stykač, podružné jističe, svorkovnice, hlavní jistič, vydrátování elektroměru dle připojovacích podmínek, světelné čidlo, astrohodiny). Nutné dodržet IP krytí.**</t>
  </si>
  <si>
    <t>Stožárová svorkovnice</t>
  </si>
  <si>
    <t>2.5</t>
  </si>
  <si>
    <t>2.7</t>
  </si>
  <si>
    <t>2.9</t>
  </si>
  <si>
    <t>POLOŽKOVÝ ROZPOČET STAVBY</t>
  </si>
  <si>
    <t>Objednatel</t>
  </si>
  <si>
    <t>Zhotovitel</t>
  </si>
  <si>
    <t>Rozpis ceny</t>
  </si>
  <si>
    <t>Hlavní stavební materiál</t>
  </si>
  <si>
    <t>Ostatní náklady</t>
  </si>
  <si>
    <t xml:space="preserve"> VRN</t>
  </si>
  <si>
    <t>Celkem</t>
  </si>
  <si>
    <t>Rekapitulace daní</t>
  </si>
  <si>
    <t>Základ pro sníženou DPH</t>
  </si>
  <si>
    <t>Snížená DPH</t>
  </si>
  <si>
    <t>Základ pro základní DPH</t>
  </si>
  <si>
    <t>Základní DPH</t>
  </si>
  <si>
    <t>Zaokrouhlení</t>
  </si>
  <si>
    <t>Cena celkem s DPH</t>
  </si>
  <si>
    <t>V</t>
  </si>
  <si>
    <t>zástupce uchazeče</t>
  </si>
  <si>
    <t>Rekonstrukce veřejného osvětlení v městysi Maršovice</t>
  </si>
  <si>
    <t>Maršovice 89</t>
  </si>
  <si>
    <t>257 55 Maršovice</t>
  </si>
  <si>
    <t>IČ: 232181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</si>
</sst>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3" x14ac:knownFonts="1">
    <font>
      <sz val="11"/>
      <color theme="1"/>
      <name val="Calibri"/>
      <family val="2"/>
      <scheme val="minor"/>
    </font>
    <font>
      <sz val="11"/>
      <color theme="1"/>
      <name val="Calibri"/>
      <family val="2"/>
      <charset val="238"/>
      <scheme val="minor"/>
    </font>
    <font>
      <sz val="8"/>
      <name val="Calibri"/>
      <family val="2"/>
      <scheme val="minor"/>
    </font>
    <font>
      <b/>
      <sz val="11"/>
      <color theme="1"/>
      <name val="Calibri"/>
      <family val="2"/>
      <scheme val="minor"/>
    </font>
    <font>
      <sz val="11"/>
      <color indexed="8"/>
      <name val="Calibri"/>
      <family val="2"/>
      <charset val="238"/>
    </font>
    <font>
      <sz val="11"/>
      <color rgb="FF000000"/>
      <name val="Times New Roman"/>
      <family val="1"/>
      <charset val="238"/>
    </font>
    <font>
      <sz val="11"/>
      <color theme="1"/>
      <name val="Calibri"/>
      <family val="2"/>
      <scheme val="minor"/>
    </font>
    <font>
      <b/>
      <sz val="14"/>
      <color theme="1"/>
      <name val="Calibri"/>
      <family val="2"/>
      <scheme val="minor"/>
    </font>
    <font>
      <b/>
      <sz val="16"/>
      <color theme="1"/>
      <name val="Calibri"/>
      <family val="2"/>
      <charset val="238"/>
      <scheme val="minor"/>
    </font>
    <font>
      <b/>
      <sz val="14"/>
      <color rgb="FF0070C0"/>
      <name val="Calibri"/>
      <family val="2"/>
      <scheme val="minor"/>
    </font>
    <font>
      <sz val="12"/>
      <color theme="1"/>
      <name val="Calibri"/>
      <family val="2"/>
      <scheme val="minor"/>
    </font>
    <font>
      <b/>
      <sz val="12"/>
      <color theme="1"/>
      <name val="Calibri"/>
      <family val="2"/>
      <scheme val="minor"/>
    </font>
    <font>
      <b/>
      <sz val="12"/>
      <color theme="1"/>
      <name val="Calibri"/>
      <family val="2"/>
      <charset val="238"/>
      <scheme val="minor"/>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s>
  <cellStyleXfs count="4">
    <xf numFmtId="0" fontId="0" fillId="0" borderId="0"/>
    <xf numFmtId="0" fontId="4" fillId="0" borderId="0"/>
    <xf numFmtId="0" fontId="1" fillId="0" borderId="0"/>
    <xf numFmtId="0" fontId="6" fillId="0" borderId="0"/>
  </cellStyleXfs>
  <cellXfs count="132">
    <xf numFmtId="0" fontId="0" fillId="0" borderId="0" xfId="0"/>
    <xf numFmtId="0" fontId="0" fillId="2" borderId="6" xfId="0" applyFill="1" applyBorder="1"/>
    <xf numFmtId="164" fontId="0" fillId="2" borderId="6" xfId="0" applyNumberFormat="1" applyFill="1" applyBorder="1"/>
    <xf numFmtId="49" fontId="0" fillId="2" borderId="14" xfId="0" applyNumberFormat="1" applyFill="1" applyBorder="1"/>
    <xf numFmtId="0" fontId="0" fillId="2" borderId="15" xfId="0" applyFill="1" applyBorder="1"/>
    <xf numFmtId="164" fontId="0" fillId="2" borderId="7" xfId="0" applyNumberFormat="1" applyFill="1" applyBorder="1"/>
    <xf numFmtId="0" fontId="0" fillId="2" borderId="14" xfId="0" applyFill="1" applyBorder="1"/>
    <xf numFmtId="0" fontId="0" fillId="2" borderId="5" xfId="0" applyFill="1" applyBorder="1"/>
    <xf numFmtId="0" fontId="0" fillId="2" borderId="27" xfId="0" applyFill="1" applyBorder="1"/>
    <xf numFmtId="0" fontId="0" fillId="0" borderId="2" xfId="0" applyBorder="1"/>
    <xf numFmtId="0" fontId="0" fillId="0" borderId="9" xfId="0" applyBorder="1"/>
    <xf numFmtId="0" fontId="0" fillId="0" borderId="10" xfId="0" applyBorder="1"/>
    <xf numFmtId="49" fontId="0" fillId="0" borderId="11" xfId="0" applyNumberFormat="1" applyBorder="1"/>
    <xf numFmtId="0" fontId="0" fillId="0" borderId="12" xfId="0" applyBorder="1"/>
    <xf numFmtId="49" fontId="0" fillId="0" borderId="22" xfId="0" applyNumberFormat="1" applyBorder="1"/>
    <xf numFmtId="0" fontId="0" fillId="0" borderId="23" xfId="0" applyBorder="1"/>
    <xf numFmtId="0" fontId="5" fillId="0" borderId="1" xfId="0" applyFont="1" applyBorder="1" applyAlignment="1">
      <alignment horizontal="right" vertical="center" wrapText="1"/>
    </xf>
    <xf numFmtId="0" fontId="0" fillId="0" borderId="25" xfId="0" applyBorder="1"/>
    <xf numFmtId="0" fontId="0" fillId="0" borderId="4" xfId="0" applyBorder="1"/>
    <xf numFmtId="0" fontId="0" fillId="0" borderId="4" xfId="0" applyBorder="1" applyAlignment="1">
      <alignment horizontal="center"/>
    </xf>
    <xf numFmtId="0" fontId="0" fillId="0" borderId="19" xfId="0" applyBorder="1" applyAlignment="1">
      <alignment horizontal="center"/>
    </xf>
    <xf numFmtId="49" fontId="0" fillId="0" borderId="16" xfId="0" applyNumberFormat="1" applyBorder="1"/>
    <xf numFmtId="0" fontId="0" fillId="0" borderId="24" xfId="0" applyBorder="1"/>
    <xf numFmtId="0" fontId="0" fillId="0" borderId="26" xfId="0" applyBorder="1"/>
    <xf numFmtId="0" fontId="0" fillId="0" borderId="1" xfId="0" applyBorder="1"/>
    <xf numFmtId="0" fontId="0" fillId="0" borderId="1" xfId="0" applyBorder="1" applyAlignment="1">
      <alignment horizontal="center"/>
    </xf>
    <xf numFmtId="0" fontId="0" fillId="0" borderId="17" xfId="0" applyBorder="1" applyAlignment="1">
      <alignment horizontal="center"/>
    </xf>
    <xf numFmtId="0" fontId="0" fillId="0" borderId="3" xfId="0" applyBorder="1"/>
    <xf numFmtId="0" fontId="0" fillId="0" borderId="1" xfId="0" applyBorder="1" applyAlignment="1">
      <alignment wrapText="1"/>
    </xf>
    <xf numFmtId="0" fontId="0" fillId="0" borderId="2" xfId="0" applyBorder="1" applyAlignment="1">
      <alignment horizontal="center"/>
    </xf>
    <xf numFmtId="0" fontId="0" fillId="0" borderId="17" xfId="0" applyBorder="1" applyAlignment="1">
      <alignment horizontal="right"/>
    </xf>
    <xf numFmtId="0" fontId="0" fillId="0" borderId="20" xfId="0" applyBorder="1"/>
    <xf numFmtId="0" fontId="0" fillId="0" borderId="12" xfId="0" applyBorder="1" applyAlignment="1">
      <alignment horizontal="right"/>
    </xf>
    <xf numFmtId="0" fontId="0" fillId="0" borderId="12" xfId="0" applyBorder="1" applyAlignment="1">
      <alignment horizontal="center"/>
    </xf>
    <xf numFmtId="0" fontId="0" fillId="0" borderId="21" xfId="0" applyBorder="1" applyAlignment="1">
      <alignment horizontal="center"/>
    </xf>
    <xf numFmtId="49" fontId="0" fillId="0" borderId="0" xfId="0" applyNumberFormat="1"/>
    <xf numFmtId="0" fontId="3" fillId="0" borderId="5" xfId="0" applyFont="1" applyBorder="1"/>
    <xf numFmtId="0" fontId="3" fillId="0" borderId="6" xfId="0" applyFont="1" applyBorder="1"/>
    <xf numFmtId="164" fontId="3" fillId="0" borderId="6" xfId="0" applyNumberFormat="1" applyFont="1" applyBorder="1"/>
    <xf numFmtId="164" fontId="3" fillId="0" borderId="7" xfId="0" applyNumberFormat="1" applyFont="1" applyBorder="1"/>
    <xf numFmtId="0" fontId="0" fillId="0" borderId="8" xfId="0" applyBorder="1"/>
    <xf numFmtId="0" fontId="0" fillId="0" borderId="16" xfId="0" applyBorder="1"/>
    <xf numFmtId="9" fontId="0" fillId="0" borderId="1" xfId="0" applyNumberFormat="1" applyBorder="1"/>
    <xf numFmtId="164" fontId="0" fillId="0" borderId="3" xfId="0" applyNumberFormat="1" applyBorder="1"/>
    <xf numFmtId="164" fontId="0" fillId="0" borderId="18" xfId="0" applyNumberFormat="1" applyBorder="1"/>
    <xf numFmtId="164" fontId="0" fillId="0" borderId="1" xfId="0" applyNumberFormat="1" applyBorder="1"/>
    <xf numFmtId="164" fontId="0" fillId="0" borderId="17" xfId="0" applyNumberFormat="1" applyBorder="1"/>
    <xf numFmtId="164" fontId="0" fillId="0" borderId="0" xfId="0" applyNumberFormat="1"/>
    <xf numFmtId="0" fontId="0" fillId="0" borderId="11" xfId="0" applyBorder="1"/>
    <xf numFmtId="9" fontId="0" fillId="0" borderId="12" xfId="0" applyNumberFormat="1" applyBorder="1"/>
    <xf numFmtId="164" fontId="0" fillId="0" borderId="12" xfId="0" applyNumberFormat="1" applyBorder="1"/>
    <xf numFmtId="164" fontId="0" fillId="0" borderId="13" xfId="0" applyNumberFormat="1" applyBorder="1"/>
    <xf numFmtId="49" fontId="0" fillId="3" borderId="8" xfId="0" applyNumberFormat="1" applyFill="1" applyBorder="1"/>
    <xf numFmtId="0" fontId="0" fillId="3" borderId="9" xfId="0" applyFill="1" applyBorder="1"/>
    <xf numFmtId="0" fontId="0" fillId="3" borderId="10" xfId="0" applyFill="1" applyBorder="1"/>
    <xf numFmtId="49" fontId="0" fillId="3" borderId="11" xfId="0" applyNumberFormat="1" applyFill="1" applyBorder="1"/>
    <xf numFmtId="0" fontId="0" fillId="3" borderId="12" xfId="0" applyFill="1" applyBorder="1"/>
    <xf numFmtId="0" fontId="0" fillId="3" borderId="13" xfId="0" applyFill="1" applyBorder="1"/>
    <xf numFmtId="49" fontId="0" fillId="0" borderId="29" xfId="0" applyNumberFormat="1" applyBorder="1"/>
    <xf numFmtId="0" fontId="0" fillId="0" borderId="28" xfId="0" applyBorder="1"/>
    <xf numFmtId="0" fontId="0" fillId="3" borderId="1" xfId="0" applyFill="1" applyBorder="1" applyAlignment="1">
      <alignment wrapText="1"/>
    </xf>
    <xf numFmtId="49" fontId="0" fillId="2" borderId="30" xfId="0" applyNumberFormat="1" applyFill="1" applyBorder="1"/>
    <xf numFmtId="0" fontId="0" fillId="2" borderId="30" xfId="0" applyFill="1" applyBorder="1"/>
    <xf numFmtId="0" fontId="0" fillId="2" borderId="31" xfId="0" applyFill="1" applyBorder="1"/>
    <xf numFmtId="164" fontId="0" fillId="2" borderId="20" xfId="0" applyNumberFormat="1" applyFill="1" applyBorder="1"/>
    <xf numFmtId="164" fontId="0" fillId="2" borderId="21" xfId="0" applyNumberFormat="1" applyFill="1" applyBorder="1"/>
    <xf numFmtId="0" fontId="0" fillId="0" borderId="19" xfId="0" applyBorder="1" applyAlignment="1">
      <alignment horizontal="right"/>
    </xf>
    <xf numFmtId="0" fontId="0" fillId="0" borderId="32" xfId="0" applyBorder="1" applyAlignment="1">
      <alignment horizontal="center"/>
    </xf>
    <xf numFmtId="0" fontId="0" fillId="0" borderId="33" xfId="0" applyBorder="1" applyAlignment="1">
      <alignment horizontal="center"/>
    </xf>
    <xf numFmtId="0" fontId="1" fillId="0" borderId="0" xfId="2"/>
    <xf numFmtId="0" fontId="7" fillId="0" borderId="0" xfId="3" applyFont="1" applyAlignment="1">
      <alignment horizontal="center" vertical="center"/>
    </xf>
    <xf numFmtId="0" fontId="1" fillId="0" borderId="0" xfId="2" applyAlignment="1">
      <alignment horizontal="center"/>
    </xf>
    <xf numFmtId="0" fontId="8" fillId="0" borderId="0" xfId="0" applyFont="1"/>
    <xf numFmtId="0" fontId="0" fillId="0" borderId="0" xfId="0" applyAlignment="1">
      <alignment horizontal="center"/>
    </xf>
    <xf numFmtId="0" fontId="9" fillId="0" borderId="0" xfId="3" applyFont="1" applyAlignment="1">
      <alignment horizontal="center" vertical="center"/>
    </xf>
    <xf numFmtId="0" fontId="10" fillId="0" borderId="0" xfId="3" applyFont="1" applyAlignment="1">
      <alignment vertical="center"/>
    </xf>
    <xf numFmtId="0" fontId="11" fillId="0" borderId="34" xfId="3" applyFont="1" applyBorder="1" applyAlignment="1">
      <alignment vertical="center"/>
    </xf>
    <xf numFmtId="0" fontId="10" fillId="0" borderId="34" xfId="3" applyFont="1" applyBorder="1" applyAlignment="1">
      <alignment vertical="center"/>
    </xf>
    <xf numFmtId="0" fontId="11" fillId="0" borderId="0" xfId="3" applyFont="1" applyAlignment="1">
      <alignment vertical="center"/>
    </xf>
    <xf numFmtId="0" fontId="10" fillId="0" borderId="35" xfId="3" applyFont="1" applyBorder="1" applyAlignment="1">
      <alignment vertical="center"/>
    </xf>
    <xf numFmtId="4" fontId="10" fillId="0" borderId="0" xfId="3" applyNumberFormat="1" applyFont="1" applyAlignment="1">
      <alignment horizontal="right" vertical="center"/>
    </xf>
    <xf numFmtId="0" fontId="12" fillId="4" borderId="36" xfId="3" applyFont="1" applyFill="1" applyBorder="1" applyAlignment="1">
      <alignment vertical="center"/>
    </xf>
    <xf numFmtId="0" fontId="12" fillId="4" borderId="37" xfId="3" applyFont="1" applyFill="1" applyBorder="1" applyAlignment="1">
      <alignment vertical="center"/>
    </xf>
    <xf numFmtId="0" fontId="12" fillId="4" borderId="23" xfId="3" applyFont="1" applyFill="1" applyBorder="1" applyAlignment="1">
      <alignment vertical="center"/>
    </xf>
    <xf numFmtId="0" fontId="12" fillId="4" borderId="34" xfId="3" applyFont="1" applyFill="1" applyBorder="1" applyAlignment="1">
      <alignment vertical="center"/>
    </xf>
    <xf numFmtId="0" fontId="10" fillId="0" borderId="37" xfId="3" applyFont="1" applyBorder="1" applyAlignment="1">
      <alignment vertical="center"/>
    </xf>
    <xf numFmtId="0" fontId="10" fillId="0" borderId="0" xfId="3" applyFont="1" applyAlignment="1">
      <alignment horizontal="center" vertical="center"/>
    </xf>
    <xf numFmtId="9" fontId="0" fillId="0" borderId="0" xfId="0" applyNumberFormat="1"/>
    <xf numFmtId="4" fontId="12" fillId="4" borderId="37" xfId="3" applyNumberFormat="1" applyFont="1" applyFill="1" applyBorder="1" applyAlignment="1">
      <alignment horizontal="right" vertical="center"/>
    </xf>
    <xf numFmtId="4" fontId="12" fillId="4" borderId="34" xfId="3" applyNumberFormat="1" applyFont="1" applyFill="1" applyBorder="1" applyAlignment="1">
      <alignment horizontal="right" vertical="center"/>
    </xf>
    <xf numFmtId="0" fontId="10" fillId="4" borderId="37" xfId="3" applyFont="1" applyFill="1" applyBorder="1" applyAlignment="1">
      <alignment horizontal="center" vertical="center"/>
    </xf>
    <xf numFmtId="0" fontId="10" fillId="4" borderId="38" xfId="3" applyFont="1" applyFill="1" applyBorder="1" applyAlignment="1">
      <alignment horizontal="center" vertical="center"/>
    </xf>
    <xf numFmtId="0" fontId="10" fillId="4" borderId="34" xfId="3" applyFont="1" applyFill="1" applyBorder="1" applyAlignment="1">
      <alignment horizontal="center" vertical="center"/>
    </xf>
    <xf numFmtId="0" fontId="10" fillId="4" borderId="25" xfId="3" applyFont="1" applyFill="1" applyBorder="1" applyAlignment="1">
      <alignment horizontal="center" vertical="center"/>
    </xf>
    <xf numFmtId="0" fontId="10" fillId="0" borderId="36" xfId="3" applyFont="1" applyBorder="1" applyAlignment="1">
      <alignment horizontal="left" vertical="center"/>
    </xf>
    <xf numFmtId="0" fontId="10" fillId="0" borderId="37" xfId="3" applyFont="1" applyBorder="1" applyAlignment="1">
      <alignment horizontal="left" vertical="center"/>
    </xf>
    <xf numFmtId="0" fontId="10" fillId="0" borderId="38" xfId="3" applyFont="1" applyBorder="1" applyAlignment="1">
      <alignment horizontal="left" vertical="center"/>
    </xf>
    <xf numFmtId="0" fontId="10" fillId="0" borderId="23" xfId="3" applyFont="1" applyBorder="1" applyAlignment="1">
      <alignment horizontal="left" vertical="center"/>
    </xf>
    <xf numFmtId="0" fontId="10" fillId="0" borderId="34" xfId="3" applyFont="1" applyBorder="1" applyAlignment="1">
      <alignment horizontal="left" vertical="center"/>
    </xf>
    <xf numFmtId="0" fontId="10" fillId="0" borderId="25" xfId="3" applyFont="1" applyBorder="1" applyAlignment="1">
      <alignment horizontal="left" vertical="center"/>
    </xf>
    <xf numFmtId="9" fontId="10" fillId="0" borderId="36" xfId="3" applyNumberFormat="1" applyFont="1" applyBorder="1" applyAlignment="1">
      <alignment horizontal="left" vertical="center"/>
    </xf>
    <xf numFmtId="49" fontId="10" fillId="0" borderId="37" xfId="3" applyNumberFormat="1" applyFont="1" applyBorder="1" applyAlignment="1">
      <alignment horizontal="left" vertical="center"/>
    </xf>
    <xf numFmtId="49" fontId="10" fillId="0" borderId="38" xfId="3" applyNumberFormat="1" applyFont="1" applyBorder="1" applyAlignment="1">
      <alignment horizontal="left" vertical="center"/>
    </xf>
    <xf numFmtId="49" fontId="10" fillId="0" borderId="23" xfId="3" applyNumberFormat="1" applyFont="1" applyBorder="1" applyAlignment="1">
      <alignment horizontal="left" vertical="center"/>
    </xf>
    <xf numFmtId="49" fontId="10" fillId="0" borderId="34" xfId="3" applyNumberFormat="1" applyFont="1" applyBorder="1" applyAlignment="1">
      <alignment horizontal="left" vertical="center"/>
    </xf>
    <xf numFmtId="49" fontId="10" fillId="0" borderId="25" xfId="3" applyNumberFormat="1" applyFont="1" applyBorder="1" applyAlignment="1">
      <alignment horizontal="left" vertical="center"/>
    </xf>
    <xf numFmtId="4" fontId="10" fillId="0" borderId="36" xfId="3" applyNumberFormat="1" applyFont="1" applyBorder="1" applyAlignment="1">
      <alignment horizontal="right" vertical="center"/>
    </xf>
    <xf numFmtId="4" fontId="10" fillId="0" borderId="37" xfId="3" applyNumberFormat="1" applyFont="1" applyBorder="1" applyAlignment="1">
      <alignment horizontal="right" vertical="center"/>
    </xf>
    <xf numFmtId="4" fontId="10" fillId="0" borderId="23" xfId="3" applyNumberFormat="1" applyFont="1" applyBorder="1" applyAlignment="1">
      <alignment horizontal="right" vertical="center"/>
    </xf>
    <xf numFmtId="4" fontId="10" fillId="0" borderId="34" xfId="3" applyNumberFormat="1" applyFont="1" applyBorder="1" applyAlignment="1">
      <alignment horizontal="right" vertical="center"/>
    </xf>
    <xf numFmtId="0" fontId="10" fillId="0" borderId="37" xfId="3" applyFont="1" applyBorder="1" applyAlignment="1">
      <alignment horizontal="center" vertical="center"/>
    </xf>
    <xf numFmtId="0" fontId="10" fillId="0" borderId="38" xfId="3" applyFont="1" applyBorder="1" applyAlignment="1">
      <alignment horizontal="center" vertical="center"/>
    </xf>
    <xf numFmtId="0" fontId="10" fillId="0" borderId="34" xfId="3" applyFont="1" applyBorder="1" applyAlignment="1">
      <alignment horizontal="center" vertical="center"/>
    </xf>
    <xf numFmtId="0" fontId="10" fillId="0" borderId="25" xfId="3" applyFont="1" applyBorder="1" applyAlignment="1">
      <alignment horizontal="center" vertical="center"/>
    </xf>
    <xf numFmtId="0" fontId="12" fillId="0" borderId="36" xfId="3" applyFont="1" applyBorder="1" applyAlignment="1">
      <alignment horizontal="left" vertical="center"/>
    </xf>
    <xf numFmtId="0" fontId="12" fillId="0" borderId="37" xfId="3" applyFont="1" applyBorder="1" applyAlignment="1">
      <alignment horizontal="left" vertical="center"/>
    </xf>
    <xf numFmtId="0" fontId="12" fillId="0" borderId="38" xfId="3" applyFont="1" applyBorder="1" applyAlignment="1">
      <alignment horizontal="left" vertical="center"/>
    </xf>
    <xf numFmtId="0" fontId="12" fillId="0" borderId="23" xfId="3" applyFont="1" applyBorder="1" applyAlignment="1">
      <alignment horizontal="left" vertical="center"/>
    </xf>
    <xf numFmtId="0" fontId="12" fillId="0" borderId="34" xfId="3" applyFont="1" applyBorder="1" applyAlignment="1">
      <alignment horizontal="left" vertical="center"/>
    </xf>
    <xf numFmtId="0" fontId="12" fillId="0" borderId="25" xfId="3" applyFont="1" applyBorder="1" applyAlignment="1">
      <alignment horizontal="left" vertical="center"/>
    </xf>
    <xf numFmtId="4" fontId="12" fillId="0" borderId="36" xfId="3" applyNumberFormat="1" applyFont="1" applyBorder="1" applyAlignment="1">
      <alignment horizontal="right" vertical="center"/>
    </xf>
    <xf numFmtId="4" fontId="12" fillId="0" borderId="37" xfId="3" applyNumberFormat="1" applyFont="1" applyBorder="1" applyAlignment="1">
      <alignment horizontal="right" vertical="center"/>
    </xf>
    <xf numFmtId="4" fontId="12" fillId="0" borderId="23" xfId="3" applyNumberFormat="1" applyFont="1" applyBorder="1" applyAlignment="1">
      <alignment horizontal="right" vertical="center"/>
    </xf>
    <xf numFmtId="4" fontId="12" fillId="0" borderId="34" xfId="3" applyNumberFormat="1" applyFont="1" applyBorder="1" applyAlignment="1">
      <alignment horizontal="right" vertical="center"/>
    </xf>
    <xf numFmtId="0" fontId="12" fillId="0" borderId="37" xfId="3" applyFont="1" applyBorder="1" applyAlignment="1">
      <alignment horizontal="center" vertical="center"/>
    </xf>
    <xf numFmtId="0" fontId="12" fillId="0" borderId="38" xfId="3" applyFont="1" applyBorder="1" applyAlignment="1">
      <alignment horizontal="center" vertical="center"/>
    </xf>
    <xf numFmtId="0" fontId="12" fillId="0" borderId="34" xfId="3" applyFont="1" applyBorder="1" applyAlignment="1">
      <alignment horizontal="center" vertical="center"/>
    </xf>
    <xf numFmtId="0" fontId="12" fillId="0" borderId="25" xfId="3" applyFont="1" applyBorder="1" applyAlignment="1">
      <alignment horizontal="center" vertical="center"/>
    </xf>
    <xf numFmtId="4" fontId="10" fillId="0" borderId="37" xfId="3" applyNumberFormat="1" applyFont="1" applyBorder="1" applyAlignment="1">
      <alignment horizontal="center" vertical="center"/>
    </xf>
    <xf numFmtId="4" fontId="10" fillId="0" borderId="38" xfId="3" applyNumberFormat="1" applyFont="1" applyBorder="1" applyAlignment="1">
      <alignment horizontal="center" vertical="center"/>
    </xf>
    <xf numFmtId="4" fontId="10" fillId="0" borderId="34" xfId="3" applyNumberFormat="1" applyFont="1" applyBorder="1" applyAlignment="1">
      <alignment horizontal="center" vertical="center"/>
    </xf>
    <xf numFmtId="4" fontId="10" fillId="0" borderId="25" xfId="3" applyNumberFormat="1" applyFont="1" applyBorder="1" applyAlignment="1">
      <alignment horizontal="center" vertical="center"/>
    </xf>
  </cellXfs>
  <cellStyles count="4">
    <cellStyle name="Normální" xfId="0" builtinId="0"/>
    <cellStyle name="Normální 2" xfId="1" xr:uid="{140A80D7-5ED0-4FEC-B61B-483337A464A6}"/>
    <cellStyle name="Normální 2 2" xfId="3" xr:uid="{993B67B3-E8C3-4CC2-8FE4-A4CA6F4E2527}"/>
    <cellStyle name="Normální 4" xfId="2" xr:uid="{61FD6D2A-CE0D-4C3D-964C-A86FA9FE54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9BA6E-342C-4D6D-A81D-C1638070C471}">
  <dimension ref="A1:X45"/>
  <sheetViews>
    <sheetView topLeftCell="A26" workbookViewId="0">
      <selection activeCell="Q22" sqref="Q22:V23"/>
    </sheetView>
  </sheetViews>
  <sheetFormatPr defaultRowHeight="15" x14ac:dyDescent="0.25"/>
  <cols>
    <col min="1" max="14" width="3.7109375" customWidth="1"/>
    <col min="15" max="15" width="2.7109375" customWidth="1"/>
    <col min="16" max="16" width="3.7109375" hidden="1" customWidth="1"/>
    <col min="17" max="22" width="3.7109375" customWidth="1"/>
    <col min="23" max="24" width="3.7109375" style="73" customWidth="1"/>
  </cols>
  <sheetData>
    <row r="1" spans="2:24" ht="18.75" x14ac:dyDescent="0.25">
      <c r="B1" s="69"/>
      <c r="C1" s="69"/>
      <c r="D1" s="69"/>
      <c r="E1" s="69"/>
      <c r="F1" s="69"/>
      <c r="G1" s="69"/>
      <c r="H1" s="69"/>
      <c r="I1" s="69"/>
      <c r="J1" s="69"/>
      <c r="K1" s="69"/>
      <c r="L1" s="69"/>
      <c r="M1" s="70" t="s">
        <v>99</v>
      </c>
      <c r="N1" s="69"/>
      <c r="O1" s="69"/>
      <c r="P1" s="69"/>
      <c r="Q1" s="69"/>
      <c r="R1" s="69"/>
      <c r="S1" s="69"/>
      <c r="T1" s="69"/>
      <c r="U1" s="69"/>
      <c r="V1" s="69"/>
      <c r="W1" s="71"/>
      <c r="X1" s="71"/>
    </row>
    <row r="2" spans="2:24" ht="21" x14ac:dyDescent="0.35">
      <c r="K2" s="72"/>
      <c r="L2" s="72"/>
      <c r="M2" s="72"/>
      <c r="N2" s="72"/>
      <c r="O2" s="72"/>
      <c r="P2" s="72"/>
      <c r="Q2" s="72"/>
    </row>
    <row r="3" spans="2:24" ht="18.75" x14ac:dyDescent="0.25">
      <c r="B3" s="69"/>
      <c r="C3" s="69"/>
      <c r="D3" s="69"/>
      <c r="E3" s="69"/>
      <c r="F3" s="69"/>
      <c r="G3" s="69"/>
      <c r="H3" s="69"/>
      <c r="I3" s="69"/>
      <c r="J3" s="69"/>
      <c r="K3" s="69"/>
      <c r="L3" s="69"/>
      <c r="M3" s="74" t="s">
        <v>116</v>
      </c>
      <c r="N3" s="69"/>
      <c r="O3" s="69"/>
      <c r="P3" s="69"/>
      <c r="Q3" s="69"/>
      <c r="R3" s="69"/>
      <c r="S3" s="69"/>
      <c r="T3" s="69"/>
      <c r="U3" s="69"/>
      <c r="V3" s="69"/>
      <c r="W3" s="71"/>
      <c r="X3" s="71"/>
    </row>
    <row r="4" spans="2:24" ht="18.75" x14ac:dyDescent="0.25">
      <c r="B4" s="69"/>
      <c r="C4" s="69"/>
      <c r="D4" s="69"/>
      <c r="E4" s="69"/>
      <c r="F4" s="69"/>
      <c r="G4" s="69"/>
      <c r="H4" s="69"/>
      <c r="I4" s="69"/>
      <c r="J4" s="69"/>
      <c r="L4" s="75"/>
      <c r="M4" s="70"/>
      <c r="N4" s="69"/>
      <c r="O4" s="69"/>
      <c r="P4" s="69"/>
      <c r="Q4" s="69"/>
      <c r="R4" s="69"/>
      <c r="S4" s="69"/>
      <c r="T4" s="69"/>
      <c r="U4" s="69"/>
      <c r="V4" s="69"/>
      <c r="W4" s="71"/>
      <c r="X4" s="71"/>
    </row>
    <row r="5" spans="2:24" x14ac:dyDescent="0.25">
      <c r="B5" s="69"/>
      <c r="C5" s="69"/>
      <c r="D5" s="69"/>
      <c r="E5" s="69"/>
      <c r="F5" s="69"/>
      <c r="G5" s="69"/>
      <c r="H5" s="69"/>
      <c r="I5" s="69"/>
      <c r="J5" s="69"/>
      <c r="K5" s="69"/>
      <c r="L5" s="69"/>
      <c r="M5" s="69"/>
      <c r="N5" s="69"/>
      <c r="O5" s="69"/>
      <c r="P5" s="69"/>
      <c r="Q5" s="69"/>
      <c r="R5" s="69"/>
      <c r="S5" s="69"/>
      <c r="T5" s="69"/>
      <c r="U5" s="69"/>
      <c r="V5" s="69"/>
      <c r="W5" s="71"/>
      <c r="X5" s="71"/>
    </row>
    <row r="6" spans="2:24" ht="15.75" x14ac:dyDescent="0.25">
      <c r="B6" s="69"/>
      <c r="C6" s="76" t="s">
        <v>100</v>
      </c>
      <c r="D6" s="77"/>
      <c r="E6" s="77"/>
      <c r="F6" s="77"/>
      <c r="G6" s="77"/>
      <c r="H6" s="69"/>
      <c r="I6" s="69"/>
      <c r="J6" s="69"/>
      <c r="K6" s="69"/>
      <c r="L6" s="69"/>
      <c r="M6" s="69"/>
      <c r="N6" s="69"/>
      <c r="O6" s="69"/>
      <c r="P6" s="69"/>
      <c r="Q6" s="69"/>
      <c r="R6" s="78" t="s">
        <v>101</v>
      </c>
      <c r="S6" s="69"/>
      <c r="T6" s="69"/>
      <c r="U6" s="69"/>
      <c r="V6" s="69"/>
      <c r="W6" s="71"/>
      <c r="X6" s="71"/>
    </row>
    <row r="7" spans="2:24" ht="15.75" x14ac:dyDescent="0.25">
      <c r="B7" s="69"/>
      <c r="C7" s="77" t="s">
        <v>90</v>
      </c>
      <c r="D7" s="77"/>
      <c r="E7" s="77"/>
      <c r="F7" s="77"/>
      <c r="G7" s="77"/>
      <c r="H7" s="69"/>
      <c r="I7" s="69"/>
      <c r="J7" s="69"/>
      <c r="K7" s="69"/>
      <c r="L7" s="69"/>
      <c r="M7" s="69"/>
      <c r="N7" s="69"/>
      <c r="O7" s="69"/>
      <c r="P7" s="69"/>
      <c r="Q7" s="69"/>
      <c r="R7" s="77"/>
      <c r="S7" s="77"/>
      <c r="T7" s="77"/>
      <c r="U7" s="77"/>
      <c r="V7" s="77"/>
      <c r="W7" s="71"/>
      <c r="X7" s="71"/>
    </row>
    <row r="8" spans="2:24" ht="15.75" x14ac:dyDescent="0.25">
      <c r="B8" s="69"/>
      <c r="C8" s="79" t="s">
        <v>117</v>
      </c>
      <c r="D8" s="79"/>
      <c r="E8" s="79"/>
      <c r="F8" s="79"/>
      <c r="G8" s="79"/>
      <c r="H8" s="69"/>
      <c r="I8" s="69"/>
      <c r="J8" s="69"/>
      <c r="K8" s="69"/>
      <c r="L8" s="69"/>
      <c r="M8" s="69"/>
      <c r="N8" s="69"/>
      <c r="O8" s="69"/>
      <c r="P8" s="69"/>
      <c r="Q8" s="69"/>
      <c r="R8" s="79"/>
      <c r="S8" s="79"/>
      <c r="T8" s="79"/>
      <c r="U8" s="79"/>
      <c r="V8" s="79"/>
      <c r="W8" s="71"/>
      <c r="X8" s="71"/>
    </row>
    <row r="9" spans="2:24" ht="15.75" x14ac:dyDescent="0.25">
      <c r="B9" s="69"/>
      <c r="C9" s="79" t="s">
        <v>118</v>
      </c>
      <c r="D9" s="79"/>
      <c r="E9" s="79"/>
      <c r="F9" s="79"/>
      <c r="G9" s="79"/>
      <c r="H9" s="69"/>
      <c r="I9" s="69"/>
      <c r="J9" s="69"/>
      <c r="K9" s="69"/>
      <c r="L9" s="69"/>
      <c r="M9" s="69"/>
      <c r="N9" s="69"/>
      <c r="O9" s="69"/>
      <c r="P9" s="69"/>
      <c r="Q9" s="69"/>
      <c r="R9" s="79"/>
      <c r="S9" s="79"/>
      <c r="T9" s="79"/>
      <c r="U9" s="79"/>
      <c r="V9" s="79"/>
      <c r="W9" s="71"/>
      <c r="X9" s="71"/>
    </row>
    <row r="10" spans="2:24" ht="15.75" x14ac:dyDescent="0.25">
      <c r="B10" s="69"/>
      <c r="C10" s="79" t="s">
        <v>119</v>
      </c>
      <c r="D10" s="79"/>
      <c r="E10" s="79"/>
      <c r="F10" s="79"/>
      <c r="G10" s="79"/>
      <c r="H10" s="69"/>
      <c r="I10" s="69"/>
      <c r="J10" s="69"/>
      <c r="K10" s="69"/>
      <c r="L10" s="69"/>
      <c r="M10" s="69"/>
      <c r="N10" s="69"/>
      <c r="O10" s="69"/>
      <c r="P10" s="69"/>
      <c r="Q10" s="69"/>
      <c r="R10" s="79"/>
      <c r="S10" s="79"/>
      <c r="T10" s="79"/>
      <c r="U10" s="79"/>
      <c r="V10" s="79"/>
      <c r="W10" s="71"/>
      <c r="X10" s="71"/>
    </row>
    <row r="11" spans="2:24" ht="15.75" x14ac:dyDescent="0.25">
      <c r="B11" s="69"/>
      <c r="C11" s="79"/>
      <c r="D11" s="79"/>
      <c r="E11" s="79"/>
      <c r="F11" s="79"/>
      <c r="G11" s="79"/>
      <c r="H11" s="69"/>
      <c r="I11" s="69"/>
      <c r="J11" s="69"/>
      <c r="K11" s="69"/>
      <c r="L11" s="69"/>
      <c r="M11" s="69"/>
      <c r="N11" s="69"/>
      <c r="O11" s="69"/>
      <c r="P11" s="69"/>
      <c r="Q11" s="69"/>
      <c r="R11" s="79"/>
      <c r="S11" s="79"/>
      <c r="T11" s="79"/>
      <c r="U11" s="79"/>
      <c r="V11" s="79"/>
      <c r="W11" s="71"/>
      <c r="X11" s="71"/>
    </row>
    <row r="13" spans="2:24" ht="15.75" x14ac:dyDescent="0.25">
      <c r="B13" s="78" t="s">
        <v>102</v>
      </c>
      <c r="C13" s="69"/>
      <c r="D13" s="69"/>
      <c r="E13" s="69"/>
      <c r="F13" s="69"/>
      <c r="G13" s="69"/>
      <c r="H13" s="69"/>
      <c r="I13" s="69"/>
      <c r="J13" s="69"/>
      <c r="K13" s="69"/>
      <c r="L13" s="69"/>
      <c r="M13" s="69"/>
      <c r="N13" s="69"/>
      <c r="O13" s="69"/>
      <c r="P13" s="69"/>
      <c r="Q13" s="69"/>
      <c r="R13" s="69"/>
      <c r="S13" s="69"/>
      <c r="T13" s="69"/>
      <c r="U13" s="69"/>
      <c r="V13" s="69"/>
      <c r="W13" s="71"/>
      <c r="X13" s="71"/>
    </row>
    <row r="14" spans="2:24" ht="14.45" customHeight="1" x14ac:dyDescent="0.25">
      <c r="B14" s="94" t="s">
        <v>103</v>
      </c>
      <c r="C14" s="95"/>
      <c r="D14" s="95"/>
      <c r="E14" s="95"/>
      <c r="F14" s="95"/>
      <c r="G14" s="95"/>
      <c r="H14" s="95"/>
      <c r="I14" s="95"/>
      <c r="J14" s="95"/>
      <c r="K14" s="95"/>
      <c r="L14" s="95"/>
      <c r="M14" s="95"/>
      <c r="N14" s="95"/>
      <c r="O14" s="95"/>
      <c r="P14" s="96"/>
      <c r="Q14" s="106">
        <f>'Výkaz výměr projektu'!F3+'Výkaz výměr projektu'!G3</f>
        <v>0</v>
      </c>
      <c r="R14" s="107"/>
      <c r="S14" s="107"/>
      <c r="T14" s="107"/>
      <c r="U14" s="107"/>
      <c r="V14" s="107"/>
      <c r="W14" s="110" t="s">
        <v>0</v>
      </c>
      <c r="X14" s="111"/>
    </row>
    <row r="15" spans="2:24" ht="14.45" customHeight="1" x14ac:dyDescent="0.25">
      <c r="B15" s="97"/>
      <c r="C15" s="98"/>
      <c r="D15" s="98"/>
      <c r="E15" s="98"/>
      <c r="F15" s="98"/>
      <c r="G15" s="98"/>
      <c r="H15" s="98"/>
      <c r="I15" s="98"/>
      <c r="J15" s="98"/>
      <c r="K15" s="98"/>
      <c r="L15" s="98"/>
      <c r="M15" s="98"/>
      <c r="N15" s="98"/>
      <c r="O15" s="98"/>
      <c r="P15" s="99"/>
      <c r="Q15" s="108"/>
      <c r="R15" s="109"/>
      <c r="S15" s="109"/>
      <c r="T15" s="109"/>
      <c r="U15" s="109"/>
      <c r="V15" s="109"/>
      <c r="W15" s="112"/>
      <c r="X15" s="113"/>
    </row>
    <row r="16" spans="2:24" ht="14.45" customHeight="1" x14ac:dyDescent="0.25">
      <c r="B16" s="94" t="s">
        <v>30</v>
      </c>
      <c r="C16" s="95"/>
      <c r="D16" s="95"/>
      <c r="E16" s="95"/>
      <c r="F16" s="95"/>
      <c r="G16" s="95"/>
      <c r="H16" s="95"/>
      <c r="I16" s="95"/>
      <c r="J16" s="95"/>
      <c r="K16" s="95"/>
      <c r="L16" s="95"/>
      <c r="M16" s="95"/>
      <c r="N16" s="95"/>
      <c r="O16" s="95"/>
      <c r="P16" s="96"/>
      <c r="Q16" s="106">
        <f>'Výkaz výměr projektu'!F17+'Výkaz výměr projektu'!G17</f>
        <v>0</v>
      </c>
      <c r="R16" s="107"/>
      <c r="S16" s="107"/>
      <c r="T16" s="107"/>
      <c r="U16" s="107"/>
      <c r="V16" s="107"/>
      <c r="W16" s="110" t="s">
        <v>0</v>
      </c>
      <c r="X16" s="111"/>
    </row>
    <row r="17" spans="2:24" ht="14.45" customHeight="1" x14ac:dyDescent="0.25">
      <c r="B17" s="97"/>
      <c r="C17" s="98"/>
      <c r="D17" s="98"/>
      <c r="E17" s="98"/>
      <c r="F17" s="98"/>
      <c r="G17" s="98"/>
      <c r="H17" s="98"/>
      <c r="I17" s="98"/>
      <c r="J17" s="98"/>
      <c r="K17" s="98"/>
      <c r="L17" s="98"/>
      <c r="M17" s="98"/>
      <c r="N17" s="98"/>
      <c r="O17" s="98"/>
      <c r="P17" s="99"/>
      <c r="Q17" s="108"/>
      <c r="R17" s="109"/>
      <c r="S17" s="109"/>
      <c r="T17" s="109"/>
      <c r="U17" s="109"/>
      <c r="V17" s="109"/>
      <c r="W17" s="112"/>
      <c r="X17" s="113"/>
    </row>
    <row r="18" spans="2:24" ht="14.45" customHeight="1" x14ac:dyDescent="0.25">
      <c r="B18" s="94" t="s">
        <v>104</v>
      </c>
      <c r="C18" s="95"/>
      <c r="D18" s="95"/>
      <c r="E18" s="95"/>
      <c r="F18" s="95"/>
      <c r="G18" s="95"/>
      <c r="H18" s="95"/>
      <c r="I18" s="95"/>
      <c r="J18" s="95"/>
      <c r="K18" s="95"/>
      <c r="L18" s="95"/>
      <c r="M18" s="95"/>
      <c r="N18" s="95"/>
      <c r="O18" s="95"/>
      <c r="P18" s="96"/>
      <c r="Q18" s="106">
        <f>'Výkaz výměr projektu'!F27+'Výkaz výměr projektu'!G27</f>
        <v>0</v>
      </c>
      <c r="R18" s="107"/>
      <c r="S18" s="107"/>
      <c r="T18" s="107"/>
      <c r="U18" s="107"/>
      <c r="V18" s="107"/>
      <c r="W18" s="128" t="s">
        <v>0</v>
      </c>
      <c r="X18" s="129"/>
    </row>
    <row r="19" spans="2:24" ht="14.45" customHeight="1" x14ac:dyDescent="0.25">
      <c r="B19" s="97"/>
      <c r="C19" s="98"/>
      <c r="D19" s="98"/>
      <c r="E19" s="98"/>
      <c r="F19" s="98"/>
      <c r="G19" s="98"/>
      <c r="H19" s="98"/>
      <c r="I19" s="98"/>
      <c r="J19" s="98"/>
      <c r="K19" s="98"/>
      <c r="L19" s="98"/>
      <c r="M19" s="98"/>
      <c r="N19" s="98"/>
      <c r="O19" s="98"/>
      <c r="P19" s="99"/>
      <c r="Q19" s="108"/>
      <c r="R19" s="109"/>
      <c r="S19" s="109"/>
      <c r="T19" s="109"/>
      <c r="U19" s="109"/>
      <c r="V19" s="109"/>
      <c r="W19" s="130"/>
      <c r="X19" s="131"/>
    </row>
    <row r="20" spans="2:24" ht="14.45" customHeight="1" x14ac:dyDescent="0.25">
      <c r="B20" s="94" t="s">
        <v>105</v>
      </c>
      <c r="C20" s="95"/>
      <c r="D20" s="95"/>
      <c r="E20" s="95"/>
      <c r="F20" s="95"/>
      <c r="G20" s="95"/>
      <c r="H20" s="95"/>
      <c r="I20" s="95"/>
      <c r="J20" s="95"/>
      <c r="K20" s="95"/>
      <c r="L20" s="95"/>
      <c r="M20" s="95"/>
      <c r="N20" s="95"/>
      <c r="O20" s="95"/>
      <c r="P20" s="96"/>
      <c r="Q20" s="106">
        <f>'Výkaz výměr projektu'!F34+'Výkaz výměr projektu'!G34</f>
        <v>0</v>
      </c>
      <c r="R20" s="107"/>
      <c r="S20" s="107"/>
      <c r="T20" s="107"/>
      <c r="U20" s="107"/>
      <c r="V20" s="107"/>
      <c r="W20" s="110" t="s">
        <v>0</v>
      </c>
      <c r="X20" s="111"/>
    </row>
    <row r="21" spans="2:24" ht="14.45" customHeight="1" x14ac:dyDescent="0.25">
      <c r="B21" s="97"/>
      <c r="C21" s="98"/>
      <c r="D21" s="98"/>
      <c r="E21" s="98"/>
      <c r="F21" s="98"/>
      <c r="G21" s="98"/>
      <c r="H21" s="98"/>
      <c r="I21" s="98"/>
      <c r="J21" s="98"/>
      <c r="K21" s="98"/>
      <c r="L21" s="98"/>
      <c r="M21" s="98"/>
      <c r="N21" s="98"/>
      <c r="O21" s="98"/>
      <c r="P21" s="99"/>
      <c r="Q21" s="108"/>
      <c r="R21" s="109"/>
      <c r="S21" s="109"/>
      <c r="T21" s="109"/>
      <c r="U21" s="109"/>
      <c r="V21" s="109"/>
      <c r="W21" s="112"/>
      <c r="X21" s="113"/>
    </row>
    <row r="22" spans="2:24" ht="14.45" customHeight="1" x14ac:dyDescent="0.25">
      <c r="B22" s="114" t="s">
        <v>106</v>
      </c>
      <c r="C22" s="115"/>
      <c r="D22" s="115"/>
      <c r="E22" s="115"/>
      <c r="F22" s="115"/>
      <c r="G22" s="115"/>
      <c r="H22" s="115"/>
      <c r="I22" s="115"/>
      <c r="J22" s="115"/>
      <c r="K22" s="115"/>
      <c r="L22" s="115"/>
      <c r="M22" s="115"/>
      <c r="N22" s="115"/>
      <c r="O22" s="115"/>
      <c r="P22" s="116"/>
      <c r="Q22" s="120">
        <f>Q14+Q16+Q18+Q20</f>
        <v>0</v>
      </c>
      <c r="R22" s="121"/>
      <c r="S22" s="121"/>
      <c r="T22" s="121"/>
      <c r="U22" s="121"/>
      <c r="V22" s="121"/>
      <c r="W22" s="124" t="s">
        <v>0</v>
      </c>
      <c r="X22" s="125"/>
    </row>
    <row r="23" spans="2:24" ht="14.45" customHeight="1" x14ac:dyDescent="0.25">
      <c r="B23" s="117"/>
      <c r="C23" s="118"/>
      <c r="D23" s="118"/>
      <c r="E23" s="118"/>
      <c r="F23" s="118"/>
      <c r="G23" s="118"/>
      <c r="H23" s="118"/>
      <c r="I23" s="118"/>
      <c r="J23" s="118"/>
      <c r="K23" s="118"/>
      <c r="L23" s="118"/>
      <c r="M23" s="118"/>
      <c r="N23" s="118"/>
      <c r="O23" s="118"/>
      <c r="P23" s="119"/>
      <c r="Q23" s="122"/>
      <c r="R23" s="123"/>
      <c r="S23" s="123"/>
      <c r="T23" s="123"/>
      <c r="U23" s="123"/>
      <c r="V23" s="123"/>
      <c r="W23" s="126"/>
      <c r="X23" s="127"/>
    </row>
    <row r="24" spans="2:24" ht="15.75" x14ac:dyDescent="0.25">
      <c r="B24" s="69"/>
      <c r="C24" s="69"/>
      <c r="D24" s="69"/>
      <c r="E24" s="69"/>
      <c r="F24" s="69"/>
      <c r="G24" s="69"/>
      <c r="H24" s="69"/>
      <c r="I24" s="69"/>
      <c r="J24" s="69"/>
      <c r="K24" s="69"/>
      <c r="L24" s="69"/>
      <c r="M24" s="69"/>
      <c r="N24" s="69"/>
      <c r="O24" s="69"/>
      <c r="P24" s="69"/>
      <c r="Q24" s="80"/>
      <c r="R24" s="80"/>
      <c r="S24" s="80"/>
      <c r="T24" s="80"/>
      <c r="U24" s="80"/>
      <c r="V24" s="80"/>
      <c r="W24" s="71"/>
      <c r="X24" s="71"/>
    </row>
    <row r="25" spans="2:24" ht="15.75" x14ac:dyDescent="0.25">
      <c r="B25" s="78" t="s">
        <v>107</v>
      </c>
      <c r="C25" s="69"/>
      <c r="D25" s="69"/>
      <c r="E25" s="69"/>
      <c r="F25" s="69"/>
      <c r="G25" s="69"/>
      <c r="H25" s="69"/>
      <c r="I25" s="69"/>
      <c r="J25" s="69"/>
      <c r="K25" s="69"/>
      <c r="L25" s="69"/>
      <c r="M25" s="69"/>
      <c r="N25" s="69"/>
      <c r="O25" s="69"/>
      <c r="P25" s="69"/>
      <c r="Q25" s="80"/>
      <c r="R25" s="80"/>
      <c r="S25" s="80"/>
      <c r="T25" s="80"/>
      <c r="U25" s="80"/>
      <c r="V25" s="80"/>
      <c r="W25" s="71"/>
      <c r="X25" s="71"/>
    </row>
    <row r="26" spans="2:24" ht="14.45" customHeight="1" x14ac:dyDescent="0.25">
      <c r="B26" s="94" t="s">
        <v>108</v>
      </c>
      <c r="C26" s="95"/>
      <c r="D26" s="95"/>
      <c r="E26" s="95"/>
      <c r="F26" s="95"/>
      <c r="G26" s="95"/>
      <c r="H26" s="95"/>
      <c r="I26" s="95"/>
      <c r="J26" s="96"/>
      <c r="K26" s="100">
        <v>0.15</v>
      </c>
      <c r="L26" s="101"/>
      <c r="M26" s="101"/>
      <c r="N26" s="101"/>
      <c r="O26" s="101"/>
      <c r="P26" s="102"/>
      <c r="Q26" s="106">
        <v>0</v>
      </c>
      <c r="R26" s="107"/>
      <c r="S26" s="107"/>
      <c r="T26" s="107"/>
      <c r="U26" s="107"/>
      <c r="V26" s="107"/>
      <c r="W26" s="110" t="s">
        <v>0</v>
      </c>
      <c r="X26" s="111"/>
    </row>
    <row r="27" spans="2:24" ht="14.45" customHeight="1" x14ac:dyDescent="0.25">
      <c r="B27" s="97"/>
      <c r="C27" s="98"/>
      <c r="D27" s="98"/>
      <c r="E27" s="98"/>
      <c r="F27" s="98"/>
      <c r="G27" s="98"/>
      <c r="H27" s="98"/>
      <c r="I27" s="98"/>
      <c r="J27" s="99"/>
      <c r="K27" s="103"/>
      <c r="L27" s="104"/>
      <c r="M27" s="104"/>
      <c r="N27" s="104"/>
      <c r="O27" s="104"/>
      <c r="P27" s="105"/>
      <c r="Q27" s="108"/>
      <c r="R27" s="109"/>
      <c r="S27" s="109"/>
      <c r="T27" s="109"/>
      <c r="U27" s="109"/>
      <c r="V27" s="109"/>
      <c r="W27" s="112"/>
      <c r="X27" s="113"/>
    </row>
    <row r="28" spans="2:24" ht="14.45" customHeight="1" x14ac:dyDescent="0.25">
      <c r="B28" s="94" t="s">
        <v>109</v>
      </c>
      <c r="C28" s="95"/>
      <c r="D28" s="95"/>
      <c r="E28" s="95"/>
      <c r="F28" s="95"/>
      <c r="G28" s="95"/>
      <c r="H28" s="95"/>
      <c r="I28" s="95"/>
      <c r="J28" s="96"/>
      <c r="K28" s="100">
        <v>0.15</v>
      </c>
      <c r="L28" s="101"/>
      <c r="M28" s="101"/>
      <c r="N28" s="101"/>
      <c r="O28" s="101"/>
      <c r="P28" s="102"/>
      <c r="Q28" s="106">
        <v>0</v>
      </c>
      <c r="R28" s="107"/>
      <c r="S28" s="107"/>
      <c r="T28" s="107"/>
      <c r="U28" s="107"/>
      <c r="V28" s="107"/>
      <c r="W28" s="110" t="s">
        <v>0</v>
      </c>
      <c r="X28" s="111"/>
    </row>
    <row r="29" spans="2:24" ht="14.45" customHeight="1" x14ac:dyDescent="0.25">
      <c r="B29" s="97"/>
      <c r="C29" s="98"/>
      <c r="D29" s="98"/>
      <c r="E29" s="98"/>
      <c r="F29" s="98"/>
      <c r="G29" s="98"/>
      <c r="H29" s="98"/>
      <c r="I29" s="98"/>
      <c r="J29" s="99"/>
      <c r="K29" s="103"/>
      <c r="L29" s="104"/>
      <c r="M29" s="104"/>
      <c r="N29" s="104"/>
      <c r="O29" s="104"/>
      <c r="P29" s="105"/>
      <c r="Q29" s="108"/>
      <c r="R29" s="109"/>
      <c r="S29" s="109"/>
      <c r="T29" s="109"/>
      <c r="U29" s="109"/>
      <c r="V29" s="109"/>
      <c r="W29" s="112"/>
      <c r="X29" s="113"/>
    </row>
    <row r="30" spans="2:24" ht="14.45" customHeight="1" x14ac:dyDescent="0.25">
      <c r="B30" s="94" t="s">
        <v>110</v>
      </c>
      <c r="C30" s="95"/>
      <c r="D30" s="95"/>
      <c r="E30" s="95"/>
      <c r="F30" s="95"/>
      <c r="G30" s="95"/>
      <c r="H30" s="95"/>
      <c r="I30" s="95"/>
      <c r="J30" s="96"/>
      <c r="K30" s="100">
        <v>0.21</v>
      </c>
      <c r="L30" s="101"/>
      <c r="M30" s="101"/>
      <c r="N30" s="101"/>
      <c r="O30" s="101"/>
      <c r="P30" s="102"/>
      <c r="Q30" s="106">
        <f>Q22</f>
        <v>0</v>
      </c>
      <c r="R30" s="107"/>
      <c r="S30" s="107"/>
      <c r="T30" s="107"/>
      <c r="U30" s="107"/>
      <c r="V30" s="107"/>
      <c r="W30" s="110" t="s">
        <v>0</v>
      </c>
      <c r="X30" s="111"/>
    </row>
    <row r="31" spans="2:24" ht="14.45" customHeight="1" x14ac:dyDescent="0.25">
      <c r="B31" s="97"/>
      <c r="C31" s="98"/>
      <c r="D31" s="98"/>
      <c r="E31" s="98"/>
      <c r="F31" s="98"/>
      <c r="G31" s="98"/>
      <c r="H31" s="98"/>
      <c r="I31" s="98"/>
      <c r="J31" s="99"/>
      <c r="K31" s="103"/>
      <c r="L31" s="104"/>
      <c r="M31" s="104"/>
      <c r="N31" s="104"/>
      <c r="O31" s="104"/>
      <c r="P31" s="105"/>
      <c r="Q31" s="108"/>
      <c r="R31" s="109"/>
      <c r="S31" s="109"/>
      <c r="T31" s="109"/>
      <c r="U31" s="109"/>
      <c r="V31" s="109"/>
      <c r="W31" s="112"/>
      <c r="X31" s="113"/>
    </row>
    <row r="32" spans="2:24" ht="14.45" customHeight="1" x14ac:dyDescent="0.25">
      <c r="B32" s="94" t="s">
        <v>111</v>
      </c>
      <c r="C32" s="95"/>
      <c r="D32" s="95"/>
      <c r="E32" s="95"/>
      <c r="F32" s="95"/>
      <c r="G32" s="95"/>
      <c r="H32" s="95"/>
      <c r="I32" s="95"/>
      <c r="J32" s="96"/>
      <c r="K32" s="100">
        <v>0.21</v>
      </c>
      <c r="L32" s="101"/>
      <c r="M32" s="101"/>
      <c r="N32" s="101"/>
      <c r="O32" s="101"/>
      <c r="P32" s="102"/>
      <c r="Q32" s="106">
        <f>Q30*0.21</f>
        <v>0</v>
      </c>
      <c r="R32" s="107"/>
      <c r="S32" s="107"/>
      <c r="T32" s="107"/>
      <c r="U32" s="107"/>
      <c r="V32" s="107"/>
      <c r="W32" s="110" t="s">
        <v>0</v>
      </c>
      <c r="X32" s="111"/>
    </row>
    <row r="33" spans="1:24" ht="14.45" customHeight="1" x14ac:dyDescent="0.25">
      <c r="B33" s="97"/>
      <c r="C33" s="98"/>
      <c r="D33" s="98"/>
      <c r="E33" s="98"/>
      <c r="F33" s="98"/>
      <c r="G33" s="98"/>
      <c r="H33" s="98"/>
      <c r="I33" s="98"/>
      <c r="J33" s="99"/>
      <c r="K33" s="103"/>
      <c r="L33" s="104"/>
      <c r="M33" s="104"/>
      <c r="N33" s="104"/>
      <c r="O33" s="104"/>
      <c r="P33" s="105"/>
      <c r="Q33" s="108"/>
      <c r="R33" s="109"/>
      <c r="S33" s="109"/>
      <c r="T33" s="109"/>
      <c r="U33" s="109"/>
      <c r="V33" s="109"/>
      <c r="W33" s="112"/>
      <c r="X33" s="113"/>
    </row>
    <row r="34" spans="1:24" ht="14.45" customHeight="1" x14ac:dyDescent="0.25">
      <c r="B34" s="94" t="s">
        <v>112</v>
      </c>
      <c r="C34" s="95"/>
      <c r="D34" s="95"/>
      <c r="E34" s="95"/>
      <c r="F34" s="95"/>
      <c r="G34" s="95"/>
      <c r="H34" s="95"/>
      <c r="I34" s="95"/>
      <c r="J34" s="95"/>
      <c r="K34" s="95"/>
      <c r="L34" s="95"/>
      <c r="M34" s="95"/>
      <c r="N34" s="95"/>
      <c r="O34" s="95"/>
      <c r="P34" s="95"/>
      <c r="Q34" s="107">
        <v>0</v>
      </c>
      <c r="R34" s="107"/>
      <c r="S34" s="107"/>
      <c r="T34" s="107"/>
      <c r="U34" s="107"/>
      <c r="V34" s="107"/>
      <c r="W34" s="110" t="s">
        <v>0</v>
      </c>
      <c r="X34" s="111"/>
    </row>
    <row r="35" spans="1:24" ht="14.45" customHeight="1" x14ac:dyDescent="0.25">
      <c r="A35" s="69"/>
      <c r="B35" s="97"/>
      <c r="C35" s="98"/>
      <c r="D35" s="98"/>
      <c r="E35" s="98"/>
      <c r="F35" s="98"/>
      <c r="G35" s="98"/>
      <c r="H35" s="98"/>
      <c r="I35" s="98"/>
      <c r="J35" s="98"/>
      <c r="K35" s="98"/>
      <c r="L35" s="98"/>
      <c r="M35" s="98"/>
      <c r="N35" s="98"/>
      <c r="O35" s="98"/>
      <c r="P35" s="98"/>
      <c r="Q35" s="109"/>
      <c r="R35" s="109"/>
      <c r="S35" s="109"/>
      <c r="T35" s="109"/>
      <c r="U35" s="109"/>
      <c r="V35" s="109"/>
      <c r="W35" s="112"/>
      <c r="X35" s="113"/>
    </row>
    <row r="36" spans="1:24" ht="15.75" x14ac:dyDescent="0.25">
      <c r="A36" s="69"/>
      <c r="B36" s="81" t="s">
        <v>113</v>
      </c>
      <c r="C36" s="82"/>
      <c r="D36" s="82"/>
      <c r="E36" s="82"/>
      <c r="F36" s="82"/>
      <c r="G36" s="82"/>
      <c r="H36" s="82"/>
      <c r="I36" s="82"/>
      <c r="J36" s="82"/>
      <c r="K36" s="82"/>
      <c r="L36" s="82"/>
      <c r="M36" s="82"/>
      <c r="N36" s="82"/>
      <c r="O36" s="82"/>
      <c r="P36" s="82"/>
      <c r="Q36" s="88">
        <f>Q30+Q32</f>
        <v>0</v>
      </c>
      <c r="R36" s="88"/>
      <c r="S36" s="88"/>
      <c r="T36" s="88"/>
      <c r="U36" s="88"/>
      <c r="V36" s="88"/>
      <c r="W36" s="90" t="s">
        <v>0</v>
      </c>
      <c r="X36" s="91"/>
    </row>
    <row r="37" spans="1:24" ht="15.75" x14ac:dyDescent="0.25">
      <c r="A37" s="69"/>
      <c r="B37" s="83"/>
      <c r="C37" s="84"/>
      <c r="D37" s="84"/>
      <c r="E37" s="84"/>
      <c r="F37" s="84"/>
      <c r="G37" s="84"/>
      <c r="H37" s="84"/>
      <c r="I37" s="84"/>
      <c r="J37" s="84"/>
      <c r="K37" s="84"/>
      <c r="L37" s="84"/>
      <c r="M37" s="84"/>
      <c r="N37" s="84"/>
      <c r="O37" s="84"/>
      <c r="P37" s="84"/>
      <c r="Q37" s="89"/>
      <c r="R37" s="89"/>
      <c r="S37" s="89"/>
      <c r="T37" s="89"/>
      <c r="U37" s="89"/>
      <c r="V37" s="89"/>
      <c r="W37" s="92"/>
      <c r="X37" s="93"/>
    </row>
    <row r="39" spans="1:24" ht="15.75" x14ac:dyDescent="0.25">
      <c r="A39" s="69"/>
      <c r="B39" s="69"/>
      <c r="C39" s="69"/>
      <c r="D39" s="75"/>
      <c r="E39" s="77"/>
      <c r="F39" s="77"/>
      <c r="G39" s="77"/>
      <c r="H39" s="77"/>
      <c r="I39" s="77"/>
      <c r="J39" s="77"/>
      <c r="K39" s="69"/>
      <c r="L39" s="69"/>
      <c r="M39" s="69"/>
      <c r="N39" s="69"/>
      <c r="O39" s="75"/>
      <c r="P39" s="77"/>
      <c r="Q39" s="77" t="s">
        <v>114</v>
      </c>
      <c r="R39" s="77"/>
      <c r="S39" s="77"/>
      <c r="T39" s="77"/>
      <c r="U39" s="77"/>
      <c r="V39" s="75"/>
      <c r="W39" s="71"/>
      <c r="X39" s="71"/>
    </row>
    <row r="41" spans="1:24" x14ac:dyDescent="0.25">
      <c r="A41" s="69"/>
      <c r="B41" s="69"/>
      <c r="C41" s="69"/>
      <c r="D41" s="69"/>
      <c r="E41" s="69"/>
      <c r="F41" s="69"/>
      <c r="G41" s="69"/>
      <c r="H41" s="69"/>
      <c r="I41" s="69"/>
      <c r="J41" s="69"/>
      <c r="K41" s="69"/>
      <c r="L41" s="69"/>
      <c r="M41" s="69"/>
      <c r="N41" s="69"/>
      <c r="O41" s="69"/>
      <c r="P41" s="69"/>
      <c r="Q41" s="69"/>
      <c r="R41" s="69"/>
      <c r="S41" s="69"/>
      <c r="T41" s="69"/>
      <c r="U41" s="69"/>
      <c r="V41" s="69"/>
      <c r="W41" s="71"/>
      <c r="X41" s="71"/>
    </row>
    <row r="42" spans="1:24" x14ac:dyDescent="0.25">
      <c r="A42" s="69"/>
      <c r="B42" s="69"/>
      <c r="C42" s="69"/>
      <c r="D42" s="69"/>
      <c r="E42" s="69"/>
      <c r="F42" s="69"/>
      <c r="G42" s="69"/>
      <c r="H42" s="69"/>
      <c r="I42" s="69"/>
      <c r="J42" s="69"/>
      <c r="K42" s="69"/>
      <c r="L42" s="69"/>
      <c r="M42" s="69"/>
      <c r="N42" s="69"/>
      <c r="O42" s="69"/>
      <c r="P42" s="69"/>
      <c r="Q42" s="69"/>
      <c r="R42" s="69"/>
      <c r="S42" s="69"/>
      <c r="T42" s="69"/>
      <c r="U42" s="69"/>
      <c r="V42" s="69"/>
      <c r="W42" s="71"/>
      <c r="X42" s="71"/>
    </row>
    <row r="43" spans="1:24" ht="15.75" x14ac:dyDescent="0.25">
      <c r="A43" s="69"/>
      <c r="B43" s="69"/>
      <c r="C43" s="69"/>
      <c r="D43" s="69"/>
      <c r="E43" s="85"/>
      <c r="F43" s="85"/>
      <c r="G43" s="85"/>
      <c r="H43" s="85"/>
      <c r="I43" s="85"/>
      <c r="J43" s="85"/>
      <c r="K43" s="69"/>
      <c r="L43" s="69"/>
      <c r="M43" s="69"/>
      <c r="N43" s="69"/>
      <c r="O43" s="69"/>
      <c r="P43" s="85"/>
      <c r="Q43" s="85" t="s">
        <v>115</v>
      </c>
      <c r="R43" s="85"/>
      <c r="S43" s="85"/>
      <c r="T43" s="85"/>
      <c r="U43" s="85"/>
      <c r="V43" s="75"/>
      <c r="W43" s="71"/>
      <c r="X43" s="71"/>
    </row>
    <row r="44" spans="1:24" ht="15.75" x14ac:dyDescent="0.25">
      <c r="A44" s="75"/>
      <c r="B44" s="75"/>
      <c r="C44" s="75"/>
      <c r="D44" s="75"/>
      <c r="E44" s="75"/>
      <c r="F44" s="75"/>
      <c r="G44" s="75"/>
      <c r="H44" s="75"/>
      <c r="I44" s="75"/>
      <c r="J44" s="75"/>
      <c r="K44" s="75"/>
      <c r="L44" s="75"/>
      <c r="M44" s="75"/>
      <c r="N44" s="75"/>
      <c r="O44" s="75"/>
      <c r="P44" s="75"/>
      <c r="Q44" s="75"/>
      <c r="R44" s="75"/>
      <c r="S44" s="75"/>
      <c r="T44" s="75"/>
      <c r="U44" s="75"/>
      <c r="V44" s="75"/>
      <c r="W44" s="86"/>
      <c r="X44" s="86"/>
    </row>
    <row r="45" spans="1:24" ht="15.75" x14ac:dyDescent="0.25">
      <c r="A45" s="75"/>
      <c r="B45" s="75"/>
      <c r="C45" s="75"/>
      <c r="D45" s="75"/>
      <c r="E45" s="75"/>
      <c r="F45" s="75"/>
      <c r="G45" s="75"/>
      <c r="H45" s="75"/>
      <c r="I45" s="75"/>
      <c r="J45" s="75"/>
      <c r="K45" s="75"/>
      <c r="L45" s="75"/>
      <c r="M45" s="75"/>
      <c r="N45" s="75"/>
      <c r="O45" s="75"/>
      <c r="P45" s="75"/>
      <c r="Q45" s="75"/>
      <c r="R45" s="75"/>
      <c r="S45" s="75"/>
      <c r="T45" s="75"/>
      <c r="U45" s="75"/>
      <c r="V45" s="75"/>
      <c r="W45" s="86"/>
      <c r="X45" s="86"/>
    </row>
  </sheetData>
  <mergeCells count="36">
    <mergeCell ref="B14:P15"/>
    <mergeCell ref="Q14:V15"/>
    <mergeCell ref="W14:X15"/>
    <mergeCell ref="B16:P17"/>
    <mergeCell ref="Q16:V17"/>
    <mergeCell ref="W16:X17"/>
    <mergeCell ref="B18:P19"/>
    <mergeCell ref="Q18:V19"/>
    <mergeCell ref="W18:X19"/>
    <mergeCell ref="B20:P21"/>
    <mergeCell ref="Q20:V21"/>
    <mergeCell ref="W20:X21"/>
    <mergeCell ref="B22:P23"/>
    <mergeCell ref="Q22:V23"/>
    <mergeCell ref="W22:X23"/>
    <mergeCell ref="B26:J27"/>
    <mergeCell ref="K26:P27"/>
    <mergeCell ref="Q26:V27"/>
    <mergeCell ref="W26:X27"/>
    <mergeCell ref="B28:J29"/>
    <mergeCell ref="K28:P29"/>
    <mergeCell ref="Q28:V29"/>
    <mergeCell ref="W28:X29"/>
    <mergeCell ref="B30:J31"/>
    <mergeCell ref="K30:P31"/>
    <mergeCell ref="Q30:V31"/>
    <mergeCell ref="W30:X31"/>
    <mergeCell ref="Q36:V37"/>
    <mergeCell ref="W36:X37"/>
    <mergeCell ref="B32:J33"/>
    <mergeCell ref="K32:P33"/>
    <mergeCell ref="Q32:V33"/>
    <mergeCell ref="W32:X33"/>
    <mergeCell ref="B34:P35"/>
    <mergeCell ref="Q34:V35"/>
    <mergeCell ref="W34:X3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7BE0-B30A-4B0D-B290-0758ED8D91D4}">
  <sheetPr>
    <pageSetUpPr fitToPage="1"/>
  </sheetPr>
  <dimension ref="A1:L54"/>
  <sheetViews>
    <sheetView tabSelected="1" topLeftCell="A23" zoomScale="99" zoomScaleNormal="55" workbookViewId="0">
      <selection activeCell="B40" sqref="B40"/>
    </sheetView>
  </sheetViews>
  <sheetFormatPr defaultRowHeight="15" x14ac:dyDescent="0.25"/>
  <cols>
    <col min="1" max="1" width="8.85546875" style="35"/>
    <col min="2" max="2" width="82.140625" customWidth="1"/>
    <col min="4" max="4" width="12.28515625" customWidth="1"/>
    <col min="6" max="6" width="16.7109375" customWidth="1"/>
    <col min="7" max="7" width="15.7109375" customWidth="1"/>
    <col min="8" max="8" width="17.7109375" customWidth="1"/>
    <col min="9" max="9" width="14.28515625" customWidth="1"/>
    <col min="12" max="12" width="14.7109375" bestFit="1" customWidth="1"/>
  </cols>
  <sheetData>
    <row r="1" spans="1:9" x14ac:dyDescent="0.25">
      <c r="A1" s="52" t="s">
        <v>9</v>
      </c>
      <c r="B1" s="53" t="s">
        <v>10</v>
      </c>
      <c r="C1" s="53" t="s">
        <v>11</v>
      </c>
      <c r="D1" s="53" t="s">
        <v>12</v>
      </c>
      <c r="E1" s="53" t="s">
        <v>3</v>
      </c>
      <c r="F1" s="53"/>
      <c r="G1" s="53"/>
      <c r="H1" s="53" t="s">
        <v>2</v>
      </c>
      <c r="I1" s="54"/>
    </row>
    <row r="2" spans="1:9" ht="15.75" thickBot="1" x14ac:dyDescent="0.3">
      <c r="A2" s="55"/>
      <c r="B2" s="56"/>
      <c r="C2" s="56"/>
      <c r="D2" s="56"/>
      <c r="E2" s="56" t="s">
        <v>5</v>
      </c>
      <c r="F2" s="56" t="s">
        <v>13</v>
      </c>
      <c r="G2" s="56" t="s">
        <v>14</v>
      </c>
      <c r="H2" s="56" t="s">
        <v>13</v>
      </c>
      <c r="I2" s="57" t="s">
        <v>14</v>
      </c>
    </row>
    <row r="3" spans="1:9" ht="15.75" thickBot="1" x14ac:dyDescent="0.3">
      <c r="A3" s="3" t="s">
        <v>28</v>
      </c>
      <c r="B3" s="7" t="s">
        <v>8</v>
      </c>
      <c r="C3" s="8"/>
      <c r="D3" s="1"/>
      <c r="E3" s="1"/>
      <c r="F3" s="2">
        <f>SUM(F4:F16)</f>
        <v>0</v>
      </c>
      <c r="G3" s="2">
        <f>SUM(G4:G16)</f>
        <v>0</v>
      </c>
      <c r="H3" s="2">
        <f>SUM(H4:H16)</f>
        <v>0</v>
      </c>
      <c r="I3" s="5">
        <f>SUM(I4:I16)</f>
        <v>0</v>
      </c>
    </row>
    <row r="4" spans="1:9" x14ac:dyDescent="0.25">
      <c r="A4" s="14" t="s">
        <v>15</v>
      </c>
      <c r="B4" s="15" t="s">
        <v>87</v>
      </c>
      <c r="C4" s="16">
        <v>6</v>
      </c>
      <c r="D4" s="17" t="s">
        <v>56</v>
      </c>
      <c r="E4" s="18"/>
      <c r="F4" s="18">
        <f t="shared" ref="F4:F12" si="0">C4*E4</f>
        <v>0</v>
      </c>
      <c r="G4" s="19" t="s">
        <v>1</v>
      </c>
      <c r="H4" s="18">
        <f>F4*1.21</f>
        <v>0</v>
      </c>
      <c r="I4" s="20" t="s">
        <v>1</v>
      </c>
    </row>
    <row r="5" spans="1:9" x14ac:dyDescent="0.25">
      <c r="A5" s="21" t="s">
        <v>16</v>
      </c>
      <c r="B5" s="22" t="s">
        <v>84</v>
      </c>
      <c r="C5" s="16">
        <v>31</v>
      </c>
      <c r="D5" s="23" t="s">
        <v>56</v>
      </c>
      <c r="E5" s="18"/>
      <c r="F5" s="24">
        <f t="shared" si="0"/>
        <v>0</v>
      </c>
      <c r="G5" s="25" t="s">
        <v>1</v>
      </c>
      <c r="H5" s="18">
        <f t="shared" ref="H5:H12" si="1">F5*1.21</f>
        <v>0</v>
      </c>
      <c r="I5" s="26" t="s">
        <v>1</v>
      </c>
    </row>
    <row r="6" spans="1:9" x14ac:dyDescent="0.25">
      <c r="A6" s="21" t="s">
        <v>17</v>
      </c>
      <c r="B6" s="22" t="s">
        <v>85</v>
      </c>
      <c r="C6" s="16">
        <v>18</v>
      </c>
      <c r="D6" s="23" t="s">
        <v>56</v>
      </c>
      <c r="E6" s="18"/>
      <c r="F6" s="24">
        <f t="shared" si="0"/>
        <v>0</v>
      </c>
      <c r="G6" s="25" t="s">
        <v>1</v>
      </c>
      <c r="H6" s="18">
        <f t="shared" si="1"/>
        <v>0</v>
      </c>
      <c r="I6" s="26" t="s">
        <v>1</v>
      </c>
    </row>
    <row r="7" spans="1:9" x14ac:dyDescent="0.25">
      <c r="A7" s="14" t="s">
        <v>18</v>
      </c>
      <c r="B7" s="22" t="s">
        <v>86</v>
      </c>
      <c r="C7" s="16">
        <v>36</v>
      </c>
      <c r="D7" s="23" t="s">
        <v>56</v>
      </c>
      <c r="E7" s="24"/>
      <c r="F7" s="24">
        <f t="shared" si="0"/>
        <v>0</v>
      </c>
      <c r="G7" s="19" t="s">
        <v>1</v>
      </c>
      <c r="H7" s="18">
        <f t="shared" si="1"/>
        <v>0</v>
      </c>
      <c r="I7" s="26" t="s">
        <v>1</v>
      </c>
    </row>
    <row r="8" spans="1:9" x14ac:dyDescent="0.25">
      <c r="A8" s="14" t="s">
        <v>19</v>
      </c>
      <c r="B8" s="22" t="s">
        <v>88</v>
      </c>
      <c r="C8" s="16">
        <v>28</v>
      </c>
      <c r="D8" s="17" t="s">
        <v>56</v>
      </c>
      <c r="E8" s="18"/>
      <c r="F8" s="24">
        <f t="shared" si="0"/>
        <v>0</v>
      </c>
      <c r="G8" s="25" t="s">
        <v>1</v>
      </c>
      <c r="H8" s="18">
        <f t="shared" si="1"/>
        <v>0</v>
      </c>
      <c r="I8" s="26" t="s">
        <v>1</v>
      </c>
    </row>
    <row r="9" spans="1:9" x14ac:dyDescent="0.25">
      <c r="A9" s="21" t="s">
        <v>20</v>
      </c>
      <c r="B9" s="22" t="s">
        <v>89</v>
      </c>
      <c r="C9" s="16">
        <v>13</v>
      </c>
      <c r="D9" s="23" t="s">
        <v>56</v>
      </c>
      <c r="E9" s="24"/>
      <c r="F9" s="24">
        <f t="shared" si="0"/>
        <v>0</v>
      </c>
      <c r="G9" s="25" t="s">
        <v>1</v>
      </c>
      <c r="H9" s="18">
        <f t="shared" si="1"/>
        <v>0</v>
      </c>
      <c r="I9" s="20" t="s">
        <v>1</v>
      </c>
    </row>
    <row r="10" spans="1:9" x14ac:dyDescent="0.25">
      <c r="A10" s="21" t="s">
        <v>21</v>
      </c>
      <c r="B10" s="24" t="s">
        <v>72</v>
      </c>
      <c r="C10" s="18">
        <v>24</v>
      </c>
      <c r="D10" s="24" t="s">
        <v>56</v>
      </c>
      <c r="E10" s="24"/>
      <c r="F10" s="24">
        <f t="shared" si="0"/>
        <v>0</v>
      </c>
      <c r="G10" s="25" t="s">
        <v>1</v>
      </c>
      <c r="H10" s="18">
        <f t="shared" si="1"/>
        <v>0</v>
      </c>
      <c r="I10" s="26" t="s">
        <v>1</v>
      </c>
    </row>
    <row r="11" spans="1:9" x14ac:dyDescent="0.25">
      <c r="A11" s="14" t="s">
        <v>22</v>
      </c>
      <c r="B11" s="27" t="s">
        <v>92</v>
      </c>
      <c r="C11" s="27">
        <v>1</v>
      </c>
      <c r="D11" s="27" t="s">
        <v>56</v>
      </c>
      <c r="E11" s="27"/>
      <c r="F11" s="24">
        <f t="shared" si="0"/>
        <v>0</v>
      </c>
      <c r="G11" s="19" t="s">
        <v>1</v>
      </c>
      <c r="H11" s="18">
        <f t="shared" si="1"/>
        <v>0</v>
      </c>
      <c r="I11" s="26" t="s">
        <v>1</v>
      </c>
    </row>
    <row r="12" spans="1:9" x14ac:dyDescent="0.25">
      <c r="A12" s="14" t="s">
        <v>23</v>
      </c>
      <c r="B12" s="24" t="s">
        <v>65</v>
      </c>
      <c r="C12" s="24">
        <v>30</v>
      </c>
      <c r="D12" s="24" t="s">
        <v>56</v>
      </c>
      <c r="E12" s="24"/>
      <c r="F12" s="24">
        <f t="shared" si="0"/>
        <v>0</v>
      </c>
      <c r="G12" s="25" t="s">
        <v>1</v>
      </c>
      <c r="H12" s="18">
        <f t="shared" si="1"/>
        <v>0</v>
      </c>
      <c r="I12" s="26" t="s">
        <v>1</v>
      </c>
    </row>
    <row r="13" spans="1:9" x14ac:dyDescent="0.25">
      <c r="A13" s="21" t="s">
        <v>24</v>
      </c>
      <c r="B13" s="24" t="s">
        <v>29</v>
      </c>
      <c r="C13" s="24">
        <v>132</v>
      </c>
      <c r="D13" s="24" t="s">
        <v>56</v>
      </c>
      <c r="E13" s="24"/>
      <c r="F13" s="25" t="s">
        <v>1</v>
      </c>
      <c r="G13" s="25">
        <f>E13*C13</f>
        <v>0</v>
      </c>
      <c r="H13" s="25" t="s">
        <v>1</v>
      </c>
      <c r="I13" s="26">
        <f>G13*1.21</f>
        <v>0</v>
      </c>
    </row>
    <row r="14" spans="1:9" x14ac:dyDescent="0.25">
      <c r="A14" s="21" t="s">
        <v>25</v>
      </c>
      <c r="B14" s="24" t="s">
        <v>67</v>
      </c>
      <c r="C14" s="24">
        <v>8</v>
      </c>
      <c r="D14" s="24" t="s">
        <v>56</v>
      </c>
      <c r="E14" s="24"/>
      <c r="F14" s="24">
        <f>C14*E14</f>
        <v>0</v>
      </c>
      <c r="G14" s="25" t="s">
        <v>1</v>
      </c>
      <c r="H14" s="24">
        <f t="shared" ref="H14:H16" si="2">F14*1.21</f>
        <v>0</v>
      </c>
      <c r="I14" s="26" t="s">
        <v>1</v>
      </c>
    </row>
    <row r="15" spans="1:9" x14ac:dyDescent="0.25">
      <c r="A15" s="21" t="s">
        <v>26</v>
      </c>
      <c r="B15" s="24" t="s">
        <v>76</v>
      </c>
      <c r="C15" s="24">
        <f>132*8</f>
        <v>1056</v>
      </c>
      <c r="D15" s="24" t="s">
        <v>77</v>
      </c>
      <c r="E15" s="24"/>
      <c r="F15" s="24">
        <f>C15*E15</f>
        <v>0</v>
      </c>
      <c r="G15" s="25" t="s">
        <v>1</v>
      </c>
      <c r="H15" s="24">
        <f t="shared" si="2"/>
        <v>0</v>
      </c>
      <c r="I15" s="26" t="s">
        <v>1</v>
      </c>
    </row>
    <row r="16" spans="1:9" x14ac:dyDescent="0.25">
      <c r="A16" s="14" t="s">
        <v>27</v>
      </c>
      <c r="B16" s="24" t="s">
        <v>95</v>
      </c>
      <c r="C16" s="24">
        <v>15</v>
      </c>
      <c r="D16" s="24" t="s">
        <v>56</v>
      </c>
      <c r="E16" s="24"/>
      <c r="F16" s="24">
        <f>E16*C16</f>
        <v>0</v>
      </c>
      <c r="G16" s="25" t="s">
        <v>1</v>
      </c>
      <c r="H16" s="24">
        <f t="shared" si="2"/>
        <v>0</v>
      </c>
      <c r="I16" s="26" t="s">
        <v>1</v>
      </c>
    </row>
    <row r="17" spans="1:9" ht="15.75" thickBot="1" x14ac:dyDescent="0.3">
      <c r="A17" s="61" t="s">
        <v>31</v>
      </c>
      <c r="B17" s="62" t="s">
        <v>30</v>
      </c>
      <c r="C17" s="63"/>
      <c r="D17" s="63"/>
      <c r="E17" s="63"/>
      <c r="F17" s="64">
        <f>SUM(F18:F26)</f>
        <v>0</v>
      </c>
      <c r="G17" s="64">
        <f>SUM(G18:G26)</f>
        <v>0</v>
      </c>
      <c r="H17" s="64">
        <f>SUM(H18:H26)</f>
        <v>0</v>
      </c>
      <c r="I17" s="65">
        <f>SUM(I18:I25)</f>
        <v>0</v>
      </c>
    </row>
    <row r="18" spans="1:9" x14ac:dyDescent="0.25">
      <c r="A18" s="14" t="s">
        <v>32</v>
      </c>
      <c r="B18" s="18" t="s">
        <v>71</v>
      </c>
      <c r="C18" s="18">
        <v>124</v>
      </c>
      <c r="D18" s="18" t="s">
        <v>56</v>
      </c>
      <c r="E18" s="18"/>
      <c r="F18" s="18">
        <f>C18*E18</f>
        <v>0</v>
      </c>
      <c r="G18" s="19" t="s">
        <v>1</v>
      </c>
      <c r="H18" s="18">
        <f>F18*1.21</f>
        <v>0</v>
      </c>
      <c r="I18" s="20" t="s">
        <v>1</v>
      </c>
    </row>
    <row r="19" spans="1:9" x14ac:dyDescent="0.25">
      <c r="A19" s="14" t="s">
        <v>33</v>
      </c>
      <c r="B19" s="18" t="s">
        <v>70</v>
      </c>
      <c r="C19" s="18">
        <v>132</v>
      </c>
      <c r="D19" s="18" t="s">
        <v>56</v>
      </c>
      <c r="E19" s="18"/>
      <c r="F19" s="18">
        <f>C19*E19</f>
        <v>0</v>
      </c>
      <c r="G19" s="19" t="s">
        <v>1</v>
      </c>
      <c r="H19" s="18">
        <f>F19*1.21</f>
        <v>0</v>
      </c>
      <c r="I19" s="26" t="s">
        <v>1</v>
      </c>
    </row>
    <row r="20" spans="1:9" x14ac:dyDescent="0.25">
      <c r="A20" s="14" t="s">
        <v>34</v>
      </c>
      <c r="B20" s="27" t="s">
        <v>91</v>
      </c>
      <c r="C20" s="27">
        <v>9</v>
      </c>
      <c r="D20" s="18" t="s">
        <v>56</v>
      </c>
      <c r="E20" s="18"/>
      <c r="F20" s="25" t="s">
        <v>1</v>
      </c>
      <c r="G20" s="25">
        <f>E20*C20</f>
        <v>0</v>
      </c>
      <c r="H20" s="25" t="s">
        <v>1</v>
      </c>
      <c r="I20" s="67">
        <f>G20*1.21</f>
        <v>0</v>
      </c>
    </row>
    <row r="21" spans="1:9" ht="31.5" customHeight="1" x14ac:dyDescent="0.25">
      <c r="A21" s="14" t="s">
        <v>35</v>
      </c>
      <c r="B21" s="28" t="s">
        <v>73</v>
      </c>
      <c r="C21" s="24">
        <v>24</v>
      </c>
      <c r="D21" s="24" t="s">
        <v>56</v>
      </c>
      <c r="E21" s="24"/>
      <c r="F21" s="24">
        <f>C21*E21</f>
        <v>0</v>
      </c>
      <c r="G21" s="25" t="s">
        <v>1</v>
      </c>
      <c r="H21" s="24">
        <f t="shared" ref="H21:H26" si="3">F21*1.21</f>
        <v>0</v>
      </c>
      <c r="I21" s="68" t="s">
        <v>1</v>
      </c>
    </row>
    <row r="22" spans="1:9" ht="30" x14ac:dyDescent="0.25">
      <c r="A22" s="14" t="s">
        <v>96</v>
      </c>
      <c r="B22" s="28" t="s">
        <v>93</v>
      </c>
      <c r="C22" s="24">
        <v>1</v>
      </c>
      <c r="D22" s="24" t="s">
        <v>56</v>
      </c>
      <c r="E22" s="24"/>
      <c r="F22" s="24">
        <f>C22*E22</f>
        <v>0</v>
      </c>
      <c r="G22" s="19" t="s">
        <v>1</v>
      </c>
      <c r="H22" s="18">
        <f t="shared" si="3"/>
        <v>0</v>
      </c>
      <c r="I22" s="20" t="s">
        <v>1</v>
      </c>
    </row>
    <row r="23" spans="1:9" ht="75" x14ac:dyDescent="0.25">
      <c r="A23" s="14" t="s">
        <v>69</v>
      </c>
      <c r="B23" s="60" t="s">
        <v>94</v>
      </c>
      <c r="C23" s="24">
        <v>1</v>
      </c>
      <c r="D23" s="24" t="s">
        <v>56</v>
      </c>
      <c r="E23" s="24"/>
      <c r="F23" s="24">
        <f>E23*C23</f>
        <v>0</v>
      </c>
      <c r="G23" s="19" t="s">
        <v>1</v>
      </c>
      <c r="H23" s="18">
        <f t="shared" si="3"/>
        <v>0</v>
      </c>
      <c r="I23" s="26" t="s">
        <v>1</v>
      </c>
    </row>
    <row r="24" spans="1:9" x14ac:dyDescent="0.25">
      <c r="A24" s="14" t="s">
        <v>97</v>
      </c>
      <c r="B24" s="24" t="s">
        <v>64</v>
      </c>
      <c r="C24" s="24">
        <v>15</v>
      </c>
      <c r="D24" s="24" t="s">
        <v>4</v>
      </c>
      <c r="E24" s="24"/>
      <c r="F24" s="24">
        <f>C24*E24</f>
        <v>0</v>
      </c>
      <c r="G24" s="19" t="s">
        <v>1</v>
      </c>
      <c r="H24" s="18">
        <f t="shared" si="3"/>
        <v>0</v>
      </c>
      <c r="I24" s="20" t="s">
        <v>1</v>
      </c>
    </row>
    <row r="25" spans="1:9" ht="12.6" customHeight="1" x14ac:dyDescent="0.25">
      <c r="A25" s="14" t="s">
        <v>66</v>
      </c>
      <c r="B25" s="24" t="s">
        <v>68</v>
      </c>
      <c r="C25" s="24">
        <v>8</v>
      </c>
      <c r="D25" s="24" t="s">
        <v>56</v>
      </c>
      <c r="E25" s="24"/>
      <c r="F25" s="24">
        <f>C25*E25</f>
        <v>0</v>
      </c>
      <c r="G25" s="19" t="s">
        <v>1</v>
      </c>
      <c r="H25" s="18">
        <f t="shared" si="3"/>
        <v>0</v>
      </c>
      <c r="I25" s="26" t="s">
        <v>1</v>
      </c>
    </row>
    <row r="26" spans="1:9" ht="15.75" thickBot="1" x14ac:dyDescent="0.3">
      <c r="A26" s="14" t="s">
        <v>98</v>
      </c>
      <c r="B26" s="9" t="s">
        <v>74</v>
      </c>
      <c r="C26" s="9">
        <v>125</v>
      </c>
      <c r="D26" s="9" t="s">
        <v>75</v>
      </c>
      <c r="F26" s="9">
        <f>C26*E26</f>
        <v>0</v>
      </c>
      <c r="G26" s="19" t="s">
        <v>1</v>
      </c>
      <c r="H26" s="18">
        <f t="shared" si="3"/>
        <v>0</v>
      </c>
      <c r="I26" s="20" t="s">
        <v>1</v>
      </c>
    </row>
    <row r="27" spans="1:9" ht="15.75" thickBot="1" x14ac:dyDescent="0.3">
      <c r="A27" s="3" t="s">
        <v>37</v>
      </c>
      <c r="B27" s="6" t="s">
        <v>36</v>
      </c>
      <c r="C27" s="4"/>
      <c r="D27" s="4"/>
      <c r="E27" s="4"/>
      <c r="F27" s="2">
        <f>SUM(F28:F33)</f>
        <v>0</v>
      </c>
      <c r="G27" s="2">
        <f>SUM(G28:G33)</f>
        <v>0</v>
      </c>
      <c r="H27" s="2">
        <f>SUM(H28:H33)</f>
        <v>0</v>
      </c>
      <c r="I27" s="5">
        <f>SUM(I28:I33)</f>
        <v>0</v>
      </c>
    </row>
    <row r="28" spans="1:9" x14ac:dyDescent="0.25">
      <c r="A28" s="14" t="s">
        <v>38</v>
      </c>
      <c r="B28" s="18" t="s">
        <v>44</v>
      </c>
      <c r="C28" s="18">
        <v>1</v>
      </c>
      <c r="D28" s="18" t="s">
        <v>57</v>
      </c>
      <c r="E28" s="18"/>
      <c r="F28" s="18">
        <f>E28*C28</f>
        <v>0</v>
      </c>
      <c r="G28" s="19" t="s">
        <v>1</v>
      </c>
      <c r="H28" s="18">
        <f>F28*1.21</f>
        <v>0</v>
      </c>
      <c r="I28" s="20" t="s">
        <v>1</v>
      </c>
    </row>
    <row r="29" spans="1:9" x14ac:dyDescent="0.25">
      <c r="A29" s="21" t="s">
        <v>39</v>
      </c>
      <c r="B29" s="24" t="s">
        <v>45</v>
      </c>
      <c r="C29" s="24">
        <v>124</v>
      </c>
      <c r="D29" s="24" t="s">
        <v>56</v>
      </c>
      <c r="E29" s="24"/>
      <c r="F29" s="19" t="s">
        <v>1</v>
      </c>
      <c r="G29" s="18">
        <f>C29*E29</f>
        <v>0</v>
      </c>
      <c r="H29" s="19" t="s">
        <v>1</v>
      </c>
      <c r="I29" s="66">
        <f>G29*1.21</f>
        <v>0</v>
      </c>
    </row>
    <row r="30" spans="1:9" x14ac:dyDescent="0.25">
      <c r="A30" s="21" t="s">
        <v>40</v>
      </c>
      <c r="B30" s="24" t="s">
        <v>46</v>
      </c>
      <c r="C30" s="24">
        <v>1</v>
      </c>
      <c r="D30" s="24" t="s">
        <v>57</v>
      </c>
      <c r="E30" s="24"/>
      <c r="F30" s="18">
        <f t="shared" ref="F30" si="4">E30*C30</f>
        <v>0</v>
      </c>
      <c r="G30" s="25" t="s">
        <v>1</v>
      </c>
      <c r="H30" s="18">
        <f t="shared" ref="H30" si="5">F30*1.21</f>
        <v>0</v>
      </c>
      <c r="I30" s="26" t="s">
        <v>1</v>
      </c>
    </row>
    <row r="31" spans="1:9" x14ac:dyDescent="0.25">
      <c r="A31" s="14" t="s">
        <v>41</v>
      </c>
      <c r="B31" s="24" t="s">
        <v>47</v>
      </c>
      <c r="C31" s="24">
        <v>1</v>
      </c>
      <c r="D31" s="24" t="s">
        <v>57</v>
      </c>
      <c r="E31" s="24"/>
      <c r="F31" s="25" t="s">
        <v>1</v>
      </c>
      <c r="G31" s="25">
        <f>E31*C31</f>
        <v>0</v>
      </c>
      <c r="H31" s="25" t="s">
        <v>1</v>
      </c>
      <c r="I31" s="30">
        <f>G31*1.21</f>
        <v>0</v>
      </c>
    </row>
    <row r="32" spans="1:9" x14ac:dyDescent="0.25">
      <c r="A32" s="21" t="s">
        <v>42</v>
      </c>
      <c r="B32" s="24" t="s">
        <v>48</v>
      </c>
      <c r="C32" s="24">
        <v>1</v>
      </c>
      <c r="D32" s="24" t="s">
        <v>57</v>
      </c>
      <c r="E32" s="24"/>
      <c r="F32" s="19" t="s">
        <v>1</v>
      </c>
      <c r="G32" s="24">
        <f>C32*E32</f>
        <v>0</v>
      </c>
      <c r="H32" s="19" t="s">
        <v>1</v>
      </c>
      <c r="I32" s="66">
        <f>G32*1.21</f>
        <v>0</v>
      </c>
    </row>
    <row r="33" spans="1:12" ht="15.75" thickBot="1" x14ac:dyDescent="0.3">
      <c r="A33" s="58" t="s">
        <v>43</v>
      </c>
      <c r="B33" s="27" t="s">
        <v>49</v>
      </c>
      <c r="C33" s="27">
        <v>1</v>
      </c>
      <c r="D33" s="27" t="s">
        <v>57</v>
      </c>
      <c r="E33" s="27"/>
      <c r="F33" s="29" t="s">
        <v>1</v>
      </c>
      <c r="G33" s="27">
        <f>C33*E33</f>
        <v>0</v>
      </c>
      <c r="H33" s="29" t="s">
        <v>1</v>
      </c>
      <c r="I33" s="59">
        <f>G33*1.21</f>
        <v>0</v>
      </c>
    </row>
    <row r="34" spans="1:12" ht="15.75" thickBot="1" x14ac:dyDescent="0.3">
      <c r="A34" s="3" t="s">
        <v>78</v>
      </c>
      <c r="B34" s="7" t="s">
        <v>50</v>
      </c>
      <c r="C34" s="1"/>
      <c r="D34" s="1"/>
      <c r="E34" s="1"/>
      <c r="F34" s="2">
        <f>F39</f>
        <v>0</v>
      </c>
      <c r="G34" s="2">
        <f>SUM(G35:G39)</f>
        <v>0</v>
      </c>
      <c r="H34" s="2">
        <f>H39</f>
        <v>0</v>
      </c>
      <c r="I34" s="5">
        <f>SUM(I35:I39)</f>
        <v>0</v>
      </c>
    </row>
    <row r="35" spans="1:12" x14ac:dyDescent="0.25">
      <c r="A35" s="14" t="s">
        <v>79</v>
      </c>
      <c r="B35" s="18" t="s">
        <v>51</v>
      </c>
      <c r="C35" s="18">
        <v>1</v>
      </c>
      <c r="D35" s="18" t="s">
        <v>57</v>
      </c>
      <c r="E35" s="18"/>
      <c r="F35" s="25" t="s">
        <v>1</v>
      </c>
      <c r="G35" s="25">
        <f>C35*E35</f>
        <v>0</v>
      </c>
      <c r="H35" s="25" t="s">
        <v>1</v>
      </c>
      <c r="I35" s="30">
        <f>G35*1.21</f>
        <v>0</v>
      </c>
    </row>
    <row r="36" spans="1:12" x14ac:dyDescent="0.25">
      <c r="A36" s="21" t="s">
        <v>80</v>
      </c>
      <c r="B36" s="24" t="s">
        <v>52</v>
      </c>
      <c r="C36" s="18">
        <v>1</v>
      </c>
      <c r="D36" s="18" t="s">
        <v>57</v>
      </c>
      <c r="E36" s="24"/>
      <c r="F36" s="25" t="s">
        <v>1</v>
      </c>
      <c r="G36" s="25">
        <f t="shared" ref="G36:G38" si="6">C36*E36</f>
        <v>0</v>
      </c>
      <c r="H36" s="25" t="s">
        <v>1</v>
      </c>
      <c r="I36" s="30">
        <f>G36*1.21</f>
        <v>0</v>
      </c>
    </row>
    <row r="37" spans="1:12" x14ac:dyDescent="0.25">
      <c r="A37" s="21" t="s">
        <v>81</v>
      </c>
      <c r="B37" s="24" t="s">
        <v>53</v>
      </c>
      <c r="C37" s="18">
        <v>1</v>
      </c>
      <c r="D37" s="18" t="s">
        <v>57</v>
      </c>
      <c r="E37" s="24"/>
      <c r="F37" s="25" t="s">
        <v>1</v>
      </c>
      <c r="G37" s="25">
        <f t="shared" si="6"/>
        <v>0</v>
      </c>
      <c r="H37" s="25" t="s">
        <v>1</v>
      </c>
      <c r="I37" s="30">
        <f>G37*1.21</f>
        <v>0</v>
      </c>
    </row>
    <row r="38" spans="1:12" x14ac:dyDescent="0.25">
      <c r="A38" s="21" t="s">
        <v>82</v>
      </c>
      <c r="B38" s="24" t="s">
        <v>54</v>
      </c>
      <c r="C38" s="18">
        <v>1</v>
      </c>
      <c r="D38" s="18" t="s">
        <v>57</v>
      </c>
      <c r="E38" s="24"/>
      <c r="F38" s="25" t="s">
        <v>1</v>
      </c>
      <c r="G38" s="25">
        <f t="shared" si="6"/>
        <v>0</v>
      </c>
      <c r="H38" s="25" t="s">
        <v>1</v>
      </c>
      <c r="I38" s="30">
        <f>G38*1.21</f>
        <v>0</v>
      </c>
    </row>
    <row r="39" spans="1:12" ht="15.75" thickBot="1" x14ac:dyDescent="0.3">
      <c r="A39" s="12" t="s">
        <v>83</v>
      </c>
      <c r="B39" s="13" t="s">
        <v>55</v>
      </c>
      <c r="C39" s="31">
        <v>1</v>
      </c>
      <c r="D39" s="31" t="s">
        <v>57</v>
      </c>
      <c r="E39" s="13"/>
      <c r="F39" s="32">
        <f>C39*E39</f>
        <v>0</v>
      </c>
      <c r="G39" s="33" t="s">
        <v>1</v>
      </c>
      <c r="H39" s="32">
        <f>F39*1.21</f>
        <v>0</v>
      </c>
      <c r="I39" s="34" t="s">
        <v>1</v>
      </c>
    </row>
    <row r="40" spans="1:12" ht="15.75" thickBot="1" x14ac:dyDescent="0.3"/>
    <row r="41" spans="1:12" ht="15.75" thickBot="1" x14ac:dyDescent="0.3">
      <c r="B41" s="36" t="s">
        <v>58</v>
      </c>
      <c r="C41" s="37"/>
      <c r="D41" s="37"/>
      <c r="E41" s="37"/>
      <c r="F41" s="38">
        <f>F34+F27+F3+F17</f>
        <v>0</v>
      </c>
      <c r="G41" s="38">
        <f>G34+G27+G17+G3</f>
        <v>0</v>
      </c>
      <c r="H41" s="38">
        <f>H34+H27+H17+H3</f>
        <v>0</v>
      </c>
      <c r="I41" s="39">
        <f>I3+I17+I27+I34</f>
        <v>0</v>
      </c>
    </row>
    <row r="42" spans="1:12" ht="15.75" thickBot="1" x14ac:dyDescent="0.3"/>
    <row r="43" spans="1:12" x14ac:dyDescent="0.25">
      <c r="B43" s="40"/>
      <c r="C43" s="10"/>
      <c r="D43" s="10"/>
      <c r="E43" s="10" t="s">
        <v>60</v>
      </c>
      <c r="F43" s="10" t="s">
        <v>61</v>
      </c>
      <c r="G43" s="10" t="s">
        <v>62</v>
      </c>
      <c r="H43" s="11" t="s">
        <v>63</v>
      </c>
    </row>
    <row r="44" spans="1:12" x14ac:dyDescent="0.25">
      <c r="B44" s="41" t="s">
        <v>59</v>
      </c>
      <c r="C44" s="24"/>
      <c r="D44" s="42"/>
      <c r="E44" s="24" t="s">
        <v>0</v>
      </c>
      <c r="F44" s="43">
        <f>F41+G41</f>
        <v>0</v>
      </c>
      <c r="G44" s="43">
        <f>H44-F44</f>
        <v>0</v>
      </c>
      <c r="H44" s="44">
        <f>H41+I41</f>
        <v>0</v>
      </c>
    </row>
    <row r="45" spans="1:12" x14ac:dyDescent="0.25">
      <c r="B45" s="41" t="s">
        <v>6</v>
      </c>
      <c r="C45" s="24"/>
      <c r="D45" s="42"/>
      <c r="E45" s="24" t="s">
        <v>0</v>
      </c>
      <c r="F45" s="45">
        <f>F41</f>
        <v>0</v>
      </c>
      <c r="G45" s="45">
        <f>H45-F45</f>
        <v>0</v>
      </c>
      <c r="H45" s="46">
        <f>H41</f>
        <v>0</v>
      </c>
    </row>
    <row r="46" spans="1:12" ht="15.75" thickBot="1" x14ac:dyDescent="0.3">
      <c r="B46" s="48" t="s">
        <v>7</v>
      </c>
      <c r="C46" s="13"/>
      <c r="D46" s="49"/>
      <c r="E46" s="13" t="s">
        <v>0</v>
      </c>
      <c r="F46" s="50">
        <f>G41</f>
        <v>0</v>
      </c>
      <c r="G46" s="50">
        <f>H46-F46</f>
        <v>0</v>
      </c>
      <c r="H46" s="51">
        <f>I41</f>
        <v>0</v>
      </c>
    </row>
    <row r="48" spans="1:12" x14ac:dyDescent="0.25">
      <c r="D48" s="87"/>
      <c r="F48" s="47"/>
      <c r="G48" s="47"/>
      <c r="H48" s="47"/>
      <c r="L48" s="47"/>
    </row>
    <row r="49" spans="4:8" x14ac:dyDescent="0.25">
      <c r="D49" s="87"/>
      <c r="F49" s="47"/>
      <c r="G49" s="47"/>
      <c r="H49" s="47"/>
    </row>
    <row r="50" spans="4:8" x14ac:dyDescent="0.25">
      <c r="D50" s="87"/>
      <c r="F50" s="47"/>
      <c r="G50" s="47"/>
      <c r="H50" s="47"/>
    </row>
    <row r="52" spans="4:8" x14ac:dyDescent="0.25">
      <c r="D52" s="87"/>
      <c r="F52" s="47"/>
      <c r="G52" s="47"/>
      <c r="H52" s="47"/>
    </row>
    <row r="53" spans="4:8" x14ac:dyDescent="0.25">
      <c r="D53" s="87"/>
      <c r="F53" s="47"/>
      <c r="G53" s="47"/>
      <c r="H53" s="47"/>
    </row>
    <row r="54" spans="4:8" x14ac:dyDescent="0.25">
      <c r="D54" s="87"/>
      <c r="F54" s="47"/>
      <c r="G54" s="47"/>
      <c r="H54" s="47"/>
    </row>
  </sheetData>
  <phoneticPr fontId="2" type="noConversion"/>
  <pageMargins left="0.25" right="0.25" top="0.75" bottom="0.75" header="0.3" footer="0.3"/>
  <pageSetup paperSize="9" scale="76"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Krycí list</vt:lpstr>
      <vt:lpstr>Výkaz výměr projektu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Kiwi Black</dc:creator>
  <cp:lastModifiedBy>Dagmar Černá</cp:lastModifiedBy>
  <cp:lastPrinted>2024-05-26T12:57:00Z</cp:lastPrinted>
  <dcterms:created xsi:type="dcterms:W3CDTF">2015-06-05T18:19:34Z</dcterms:created>
  <dcterms:modified xsi:type="dcterms:W3CDTF">2024-07-19T07:23:40Z</dcterms:modified>
</cp:coreProperties>
</file>