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330" windowWidth="18735" windowHeight="10950" activeTab="5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01" sheetId="11" r:id="rId5"/>
    <sheet name="01 SO 01.01 Pol" sheetId="12" r:id="rId6"/>
  </sheets>
  <externalReferences>
    <externalReference r:id="rId7"/>
  </externalReferences>
  <definedNames>
    <definedName name="CelkemObjekty" localSheetId="1">Stavba!$I$24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'01 SO 01.01 Pol'!$A$1:$I$421</definedName>
    <definedName name="_xlnm.Print_Area" localSheetId="4">'Rekapitulace Objekt 01'!$A$1:$H$43</definedName>
    <definedName name="_xlnm.Print_Area" localSheetId="1">Stavba!$A$1:$J$56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4562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G189" i="12" l="1"/>
  <c r="G310" i="12"/>
  <c r="G168" i="12"/>
  <c r="G404" i="12"/>
  <c r="G196" i="12"/>
  <c r="G410" i="12"/>
  <c r="G346" i="12"/>
  <c r="G293" i="12"/>
  <c r="G398" i="12"/>
  <c r="G361" i="12"/>
  <c r="F359" i="12" s="1"/>
  <c r="J54" i="1" s="1"/>
  <c r="G332" i="12"/>
  <c r="G288" i="12"/>
  <c r="G132" i="12"/>
  <c r="G110" i="12"/>
  <c r="G84" i="12"/>
  <c r="G42" i="12"/>
  <c r="G49" i="12"/>
  <c r="G145" i="12"/>
  <c r="G161" i="12"/>
  <c r="G204" i="12"/>
  <c r="G152" i="12"/>
  <c r="G159" i="12"/>
  <c r="G173" i="12"/>
  <c r="G180" i="12"/>
  <c r="G283" i="12"/>
  <c r="G371" i="12"/>
  <c r="G387" i="12"/>
  <c r="G68" i="12"/>
  <c r="G302" i="12"/>
  <c r="G115" i="12"/>
  <c r="G125" i="12"/>
  <c r="F124" i="12" s="1"/>
  <c r="H34" i="11" s="1"/>
  <c r="G143" i="12"/>
  <c r="G239" i="12"/>
  <c r="G248" i="12"/>
  <c r="G322" i="12"/>
  <c r="F318" i="12" s="1"/>
  <c r="J50" i="1" s="1"/>
  <c r="G328" i="12"/>
  <c r="G338" i="12"/>
  <c r="G354" i="12"/>
  <c r="F351" i="12" s="1"/>
  <c r="J53" i="1" s="1"/>
  <c r="G381" i="12"/>
  <c r="G392" i="12"/>
  <c r="G9" i="12"/>
  <c r="F8" i="12" s="1"/>
  <c r="H30" i="11" s="1"/>
  <c r="G416" i="12"/>
  <c r="G316" i="12"/>
  <c r="G278" i="12"/>
  <c r="G268" i="12"/>
  <c r="G141" i="12"/>
  <c r="G74" i="12"/>
  <c r="G34" i="12"/>
  <c r="G56" i="12"/>
  <c r="G93" i="12"/>
  <c r="G98" i="12"/>
  <c r="G130" i="12"/>
  <c r="G134" i="12"/>
  <c r="G166" i="12"/>
  <c r="G210" i="12"/>
  <c r="G218" i="12"/>
  <c r="G230" i="12"/>
  <c r="G258" i="12"/>
  <c r="G27" i="12"/>
  <c r="G63" i="12"/>
  <c r="D43" i="11"/>
  <c r="BC28" i="11"/>
  <c r="AN423" i="12"/>
  <c r="O18" i="11" s="1"/>
  <c r="H22" i="11" s="1"/>
  <c r="O21" i="11" s="1"/>
  <c r="O23" i="1" s="1"/>
  <c r="J27" i="1" s="1"/>
  <c r="BA411" i="12"/>
  <c r="BA399" i="12"/>
  <c r="BA375" i="12"/>
  <c r="BA374" i="12"/>
  <c r="BA373" i="12"/>
  <c r="BA372" i="12"/>
  <c r="BA269" i="12"/>
  <c r="BA259" i="12"/>
  <c r="BA249" i="12"/>
  <c r="BA240" i="12"/>
  <c r="BA231" i="12"/>
  <c r="AZ188" i="12"/>
  <c r="AZ179" i="12"/>
  <c r="BA153" i="12"/>
  <c r="BA135" i="12"/>
  <c r="AZ129" i="12"/>
  <c r="AZ109" i="12"/>
  <c r="AZ62" i="12"/>
  <c r="D19" i="11"/>
  <c r="B7" i="11"/>
  <c r="B6" i="11"/>
  <c r="C1" i="11"/>
  <c r="B1" i="11"/>
  <c r="B1" i="9"/>
  <c r="C1" i="9"/>
  <c r="B7" i="9"/>
  <c r="B6" i="9"/>
  <c r="F368" i="12" l="1"/>
  <c r="H42" i="11" s="1"/>
  <c r="F71" i="12"/>
  <c r="J45" i="1" s="1"/>
  <c r="F127" i="12"/>
  <c r="AO423" i="12"/>
  <c r="P18" i="11" s="1"/>
  <c r="H24" i="11" s="1"/>
  <c r="P21" i="11" s="1"/>
  <c r="P23" i="1" s="1"/>
  <c r="J29" i="1" s="1"/>
  <c r="H40" i="11"/>
  <c r="J43" i="1"/>
  <c r="J47" i="1"/>
  <c r="F327" i="12"/>
  <c r="F170" i="12"/>
  <c r="H37" i="11"/>
  <c r="H41" i="11"/>
  <c r="F337" i="12"/>
  <c r="F107" i="12"/>
  <c r="F24" i="12"/>
  <c r="J28" i="1"/>
  <c r="H23" i="11"/>
  <c r="J30" i="1" l="1"/>
  <c r="J31" i="1" s="1"/>
  <c r="J55" i="1"/>
  <c r="H32" i="11"/>
  <c r="G422" i="12"/>
  <c r="H18" i="11" s="1"/>
  <c r="H19" i="11" s="1"/>
  <c r="J23" i="1" s="1"/>
  <c r="J24" i="1" s="1"/>
  <c r="H25" i="11"/>
  <c r="H26" i="11" s="1"/>
  <c r="H31" i="11"/>
  <c r="J44" i="1"/>
  <c r="J46" i="1"/>
  <c r="H33" i="11"/>
  <c r="H35" i="11"/>
  <c r="J48" i="1"/>
  <c r="J49" i="1"/>
  <c r="H36" i="11"/>
  <c r="H39" i="11"/>
  <c r="J52" i="1"/>
  <c r="H38" i="11"/>
  <c r="J51" i="1"/>
  <c r="J56" i="1" l="1"/>
  <c r="H43" i="11"/>
</calcChain>
</file>

<file path=xl/sharedStrings.xml><?xml version="1.0" encoding="utf-8"?>
<sst xmlns="http://schemas.openxmlformats.org/spreadsheetml/2006/main" count="866" uniqueCount="385">
  <si>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</si>
  <si>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</si>
  <si>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</si>
  <si>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</si>
  <si>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</si>
  <si>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</si>
  <si>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</si>
  <si>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</si>
  <si>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</si>
  <si>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</si>
  <si>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</si>
  <si>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</si>
  <si>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</si>
  <si>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</si>
  <si>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</si>
  <si>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</si>
  <si>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</si>
  <si>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</si>
  <si>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</si>
  <si>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</si>
  <si>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</si>
  <si>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</si>
  <si>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</si>
  <si>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</si>
  <si>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</si>
  <si>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</si>
  <si>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</si>
  <si>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</si>
  <si>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</si>
  <si>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</si>
  <si>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</si>
  <si>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</si>
  <si>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</si>
  <si>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</si>
  <si>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</si>
  <si>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</si>
  <si>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</si>
  <si>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</si>
  <si>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</si>
  <si>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 zadané na maximálně dvě desetinná místa</t>
  </si>
  <si>
    <t>LTPROJEKT/N043</t>
  </si>
  <si>
    <t>ZDROJ TEPLA - SPORTOVNÍ 4 - PLAVECKÝ BAZÉN LUŽÁNKY</t>
  </si>
  <si>
    <t>Stavební objekt</t>
  </si>
  <si>
    <t>01</t>
  </si>
  <si>
    <t>Celkem za stavbu</t>
  </si>
  <si>
    <t>Rekapitulace DPH</t>
  </si>
  <si>
    <t>Základ pro DPH</t>
  </si>
  <si>
    <t>%</t>
  </si>
  <si>
    <t>DPH</t>
  </si>
  <si>
    <t>Celkem za stavbu s DPH</t>
  </si>
  <si>
    <t>Rekapitulace dílů</t>
  </si>
  <si>
    <t>Číslo</t>
  </si>
  <si>
    <t>Název</t>
  </si>
  <si>
    <t>Celkem</t>
  </si>
  <si>
    <t>00</t>
  </si>
  <si>
    <t>Poznámka</t>
  </si>
  <si>
    <t>3</t>
  </si>
  <si>
    <t>Svislé a kompletní konstrukce</t>
  </si>
  <si>
    <t>61</t>
  </si>
  <si>
    <t>Upravy povrchů vnitřní</t>
  </si>
  <si>
    <t>62</t>
  </si>
  <si>
    <t>Úpravy povrchů vnější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</si>
  <si>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</si>
  <si>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</si>
  <si>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</si>
  <si>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</si>
  <si>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</si>
  <si>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</si>
  <si>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</si>
  <si>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</si>
  <si>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766</t>
  </si>
  <si>
    <t>Konstrukce truhlářské</t>
  </si>
  <si>
    <t>767</t>
  </si>
  <si>
    <t>Konstrukce zámečnické</t>
  </si>
  <si>
    <t>777</t>
  </si>
  <si>
    <t>Podlahy ze syntetických hmot</t>
  </si>
  <si>
    <t>784</t>
  </si>
  <si>
    <t>Malby</t>
  </si>
  <si>
    <t>D96</t>
  </si>
  <si>
    <t>Přesuny suti a vybouraných hmot</t>
  </si>
  <si>
    <t>Cena celkem</t>
  </si>
  <si>
    <t>STA</t>
  </si>
  <si>
    <t>Rozsah:</t>
  </si>
  <si>
    <t>Rekapitulace soupisů náležejících k objektu</t>
  </si>
  <si>
    <t>Soupis</t>
  </si>
  <si>
    <t>Cena (Kč)</t>
  </si>
  <si>
    <t>SO 01.01</t>
  </si>
  <si>
    <t>ARCHITEKTONICKO - STAVEBNÍ ŘEŠENÍ vč. SO 01.02 STAVEBNĚ - KONSTRUKČNÍ ČÁST A SO 01.03 PBŘ</t>
  </si>
  <si>
    <t>Celkem objekt</t>
  </si>
  <si>
    <t>Celkem za objekt s DPH</t>
  </si>
  <si>
    <t>Položkový soupis prací a dodávek</t>
  </si>
  <si>
    <t>Ceník</t>
  </si>
  <si>
    <t>Cen. soustava</t>
  </si>
  <si>
    <t>#LevelZatrideniCeniku#</t>
  </si>
  <si>
    <t>Ceník, kapitola</t>
  </si>
  <si>
    <t>Poznámka uchazeče</t>
  </si>
  <si>
    <t>Díl:</t>
  </si>
  <si>
    <t>DIL</t>
  </si>
  <si>
    <t>001P</t>
  </si>
  <si>
    <t xml:space="preserve">sada  </t>
  </si>
  <si>
    <t>Vlastní</t>
  </si>
  <si>
    <t>POL_NEZ</t>
  </si>
  <si>
    <t xml:space="preserve">Platí pro celou stavbu : </t>
  </si>
  <si>
    <t xml:space="preserve">a) veškeré položky na přípomoce,  dopravu, montáž, zpevněné montážní plochy, atd...  zahrnout do jednotlivých jednotkových cen. : </t>
  </si>
  <si>
    <t xml:space="preserve">b) součásti prací jsou veškeré zkoušky, potřebná měření, inspekce, uvedení zařízení do provozu, zaškolení obsluhy, provozní řády, manuály a revize v českém jazyce. Za komplexní vyzkoušení se považuje bezporuchový provoz po dobu minimálně 96 hod. : </t>
  </si>
  <si>
    <t xml:space="preserve">c) součástí dodávky je zpracování veškeré dílenské dokumentace a dokumentace skutečného provedení : </t>
  </si>
  <si>
    <t xml:space="preserve">d) součástí dodávky je kompletní dokladová část díla nutná k získání kolaudačního souhlasu stavby : </t>
  </si>
  <si>
    <t xml:space="preserve">e) v rozsahu prací zhotovitele jsou rovněž jakékoliv prvky, zařízení, práce a pomocné materiály, neuvedené v tomto soupisu výkonů, které jsou ale nezbytně nutné k dodání, instalaci , dokončení a provozování díla, včetně ztratného a prořezů : </t>
  </si>
  <si>
    <t xml:space="preserve">f) součástí dodávky jsou veškerá geodetická měření jako například vytyčení konstrukcí, kontrolní měření, zaměření skutečného stavu apod. : </t>
  </si>
  <si>
    <t xml:space="preserve">g) součástí dodávky jsou i náklady na případná  opatření související s ochranou stávajících sítí, komunikací či staveb : </t>
  </si>
  <si>
    <t xml:space="preserve">h) součástí jednotkových cen jsou i vícenáklady související s výstavbou v zimním období, průběžný úklid staveniště a přilehlých komunikací, likvidaci odpadů, dočasná dopravní omezení atd. : </t>
  </si>
  <si>
    <t xml:space="preserve">h)pokud se v dokumentaci vyskytují obchodní názvy, jedná se pouze o vymezení minimálních požadovaných standardů výrobku, technologie či materiálu a zadavatel připouští použití i jiného, kvalitativně či technologicky obdobného řešení, které splňuje minimál : </t>
  </si>
  <si>
    <t xml:space="preserve">Nedílnou součástí výkazu výměr ( slepého rozpočtu ) je projektová dokumentace !! : </t>
  </si>
  <si>
    <t xml:space="preserve">Zpracovatel nabídky  je povinen prověřit specifikace a výměry uvedené ve výkazu výměr. : </t>
  </si>
  <si>
    <t xml:space="preserve"> V případě zjištěných rozdílů na tyto písemně upozornit v nabídce.  Následné změny výměr v průběhu realizace nebudou akceptovány. : </t>
  </si>
  <si>
    <t>310 23-9 Zazdívka otvorů o ploše přes 1 m2 do 4 m2 ve zdivu nadzákladovém cihlami pálenými</t>
  </si>
  <si>
    <t>z pomocného pracovního lešení o výšce podlahy do 1900 mm a pro zatížení do 1,5 kPa,</t>
  </si>
  <si>
    <t>SPX</t>
  </si>
  <si>
    <t>310239411RT1</t>
  </si>
  <si>
    <t>...pro jakoukoliv maltu cementovou</t>
  </si>
  <si>
    <t>m3</t>
  </si>
  <si>
    <t>801-4</t>
  </si>
  <si>
    <t>RTS</t>
  </si>
  <si>
    <t>POL</t>
  </si>
  <si>
    <t xml:space="preserve">D.1.01.01-105 : </t>
  </si>
  <si>
    <t>Mezisoučet</t>
  </si>
  <si>
    <t>0,45*(2,9*2,2-0,5*0,75-2,0*1,1)*1,15</t>
  </si>
  <si>
    <t>310 27-1 Zazdívka otvorů zdiva z pórobetonových tvárnic</t>
  </si>
  <si>
    <t>310271620R00</t>
  </si>
  <si>
    <t>...plochy od 1 m2 do 4 m2, tloušťka zdiva 200 mm</t>
  </si>
  <si>
    <t xml:space="preserve">D.1.01.01-108 : </t>
  </si>
  <si>
    <t xml:space="preserve">copilit : </t>
  </si>
  <si>
    <t>2,0*2,0*0,2</t>
  </si>
  <si>
    <t>317 23-4 Vyzdívka mezi nosníky</t>
  </si>
  <si>
    <t>jakýmikoliv cihlami pálenými na jakoukoliv maltu,</t>
  </si>
  <si>
    <t>317234410RT2</t>
  </si>
  <si>
    <t>...cementovou</t>
  </si>
  <si>
    <t>0,2*0,2*2*4,1*1,15</t>
  </si>
  <si>
    <t>317 94 Dodání a osazení válcovaných nosníků do připravených otvorů</t>
  </si>
  <si>
    <t>bez zazdění hlav, nařezání nosníků na potřebný rozměr,</t>
  </si>
  <si>
    <t>317944313RT5</t>
  </si>
  <si>
    <t>...profil I 200</t>
  </si>
  <si>
    <t>t</t>
  </si>
  <si>
    <t>3*4,1*26,3/1000</t>
  </si>
  <si>
    <t>346 24-438 Plentování ocelových nosníků jednostranné</t>
  </si>
  <si>
    <t>jakýmikoliv cihlami,</t>
  </si>
  <si>
    <t>346244381RT2</t>
  </si>
  <si>
    <t>...výšky do 200 mm</t>
  </si>
  <si>
    <t>m2</t>
  </si>
  <si>
    <t>801-1</t>
  </si>
  <si>
    <t>0,2*2*4,1*1,15</t>
  </si>
  <si>
    <t>346 48 Plentování rýh, nosníků apod. pletivem</t>
  </si>
  <si>
    <t>plentování potrubí, válcovaných nosníků, výklenků nebo nik, jakéhokoliv tvaru, na jakoukoliv maltu, s potřebným vypnutím pletiva, přetažením a zakotvením drátů a provedení postřiku maltou,</t>
  </si>
  <si>
    <t>346481111RT2</t>
  </si>
  <si>
    <t>...ve stěnách nebo před stěnami, pletivem rabicovým</t>
  </si>
  <si>
    <t>1,5*0,2*2*4,1*1,15</t>
  </si>
  <si>
    <t>310239411CP</t>
  </si>
  <si>
    <t>Dozdívky CPP vč. provázání se stávajícím zdivem, s použitím suché maltové směsi</t>
  </si>
  <si>
    <t>10</t>
  </si>
  <si>
    <t>612 47-141 Tenkovrstvá úprava stěn aktivovaným štukem</t>
  </si>
  <si>
    <t>na rovném povrchu vnitřních stěn, pilířů, svislých panelových konstrukcí, s nejnutnějším obroušením podkladu (pemzou apod.) a oprášením,</t>
  </si>
  <si>
    <t>612471413R00</t>
  </si>
  <si>
    <t>...malta vápenocementová s disperzní přísadou</t>
  </si>
  <si>
    <t>1,15*(2,9*2,2-0,5*0,75-2,0*1,1)*1,5</t>
  </si>
  <si>
    <t>2,0*2,0*1,5</t>
  </si>
  <si>
    <t>612 48-12 Vyztužení vnitřních stěn sklotextilní síťovinou</t>
  </si>
  <si>
    <t>612481211RT2</t>
  </si>
  <si>
    <t>...s dodávkou síťoviny a stěrkového tmelu</t>
  </si>
  <si>
    <t>612401291XX</t>
  </si>
  <si>
    <t>Omítka malých ploch vnitřních stěn na dozdívkách, s použitím suché maltové směsi, vč. perlinky a tmele</t>
  </si>
  <si>
    <t xml:space="preserve">m2    </t>
  </si>
  <si>
    <t>80</t>
  </si>
  <si>
    <t>613473115Rss</t>
  </si>
  <si>
    <t>Příplatek za zabudované rohovníky</t>
  </si>
  <si>
    <t>620 99-2 Zakrývání výplní vnějších otvorů</t>
  </si>
  <si>
    <t>s rámy a zárubněmi, zábradlí, předmětů oplechování apod., které se zřizují ještě před úpravami povrchu, před jejich znečištěním při úpravách povrchu nástřikem plastických (lepivých) maltovin</t>
  </si>
  <si>
    <t>620991121R00</t>
  </si>
  <si>
    <t>...z postaveného lešení</t>
  </si>
  <si>
    <t>0,5*0,75</t>
  </si>
  <si>
    <t>6224211_CA</t>
  </si>
  <si>
    <t>Omítka vnější stěn, dle stávající vč. přípravy povrchu</t>
  </si>
  <si>
    <t>94195599</t>
  </si>
  <si>
    <t>Lešení a zvedací mechanismy - 3% z HSV</t>
  </si>
  <si>
    <t>952 90 Vyčištění budov a ostatních objektů</t>
  </si>
  <si>
    <t>952 90-11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</t>
  </si>
  <si>
    <t>952901111R00</t>
  </si>
  <si>
    <t>...světlá výška podlaží do 4 m</t>
  </si>
  <si>
    <t>3420163_99</t>
  </si>
  <si>
    <t>Prachotěsná přepážka - montáž a demontáž</t>
  </si>
  <si>
    <t>938901139R00</t>
  </si>
  <si>
    <t>Čištění - vyklizení nádrží, anglických dvorků atd..</t>
  </si>
  <si>
    <t>Včetně rozpojení bahna a naložení, ručního vodorovného přemístění za prvních 10 m, svislého přemístění za prvních 3,5 m, ztížení prací při rozmáčení.</t>
  </si>
  <si>
    <t>2,85*8,0255*1,45*3</t>
  </si>
  <si>
    <t>4,65*1,05*2,85*3</t>
  </si>
  <si>
    <t>95_01</t>
  </si>
  <si>
    <t>Montáž a demontáž zárubně vč. dveřního křídla vč. kování do provizorní příčky</t>
  </si>
  <si>
    <t>95_03</t>
  </si>
  <si>
    <t>Zakrývání stávajících prostor  folií</t>
  </si>
  <si>
    <t>95_04</t>
  </si>
  <si>
    <t>Úprava vstupu do mezistřešního prostoru pro montáž VZT</t>
  </si>
  <si>
    <t xml:space="preserve">Jedná se o vstup do střešního meziprostoru z nejvyššího patra tribuny, do kterého bude potřeba dostat několik dílů vzduchotechniky, největší z nich jsou dvě : </t>
  </si>
  <si>
    <t xml:space="preserve">zpětné klapky VZT o průměru 1150mm. Teď je tam po žebříku přístupný průlezný otvor 600/900mm navařený v ocelové konstrukci. Bude potřeba ho vyřezat, ty : </t>
  </si>
  <si>
    <t xml:space="preserve">věci tam nastěhovat a pak to zase dát zpátky. Celé se to děje 3m nad podlahou. : </t>
  </si>
  <si>
    <t>1</t>
  </si>
  <si>
    <t>956711400R00</t>
  </si>
  <si>
    <t>Zapravení prostupu do DN 400 vypěněním PUR pěnou, začištění</t>
  </si>
  <si>
    <t xml:space="preserve">ks    </t>
  </si>
  <si>
    <t>Montáž plastových oken a dveří včetně dodávky a montáže PU pěny a spojovacích prostředků.</t>
  </si>
  <si>
    <t xml:space="preserve">oboustranné : </t>
  </si>
  <si>
    <t>(18+3+18)*2</t>
  </si>
  <si>
    <t>95922952RT1</t>
  </si>
  <si>
    <t>D + M roznášecí kce pro montáž VZT</t>
  </si>
  <si>
    <t>958072896R00</t>
  </si>
  <si>
    <t>DMT + ZM ochranných mříží ( roštu ) - anglických dvorků</t>
  </si>
  <si>
    <t xml:space="preserve">vyčištění angl. dvorků : </t>
  </si>
  <si>
    <t>95-01</t>
  </si>
  <si>
    <t>Zednické výpomoci pro řemesla ( nezahrnuté v rozpočtech profesí  ), 5% z HSV</t>
  </si>
  <si>
    <t>95-02</t>
  </si>
  <si>
    <t>Práce malého rozsahu, nevyrozpočtovatelné detaily, 5% z HSV</t>
  </si>
  <si>
    <t>961 05 Bourání základů železobetonových</t>
  </si>
  <si>
    <t>nebo vybourání otvorů průřezové plochy přes 4 m2 v základech,</t>
  </si>
  <si>
    <t>961055111R00</t>
  </si>
  <si>
    <t>...železobetonových</t>
  </si>
  <si>
    <t>801-3</t>
  </si>
  <si>
    <t>0,4*0,8*1,0+0,35*0,4*1,0*3+2,0*0,5*0,1</t>
  </si>
  <si>
    <t>962 03-1 Bourání příček z cihel a tvárnic</t>
  </si>
  <si>
    <t>nebo vybourání otvorů průřezové plochy přes 4 m2 v příčkách, včetně pomocného lešení o výšce podlahy do 1900 mm a pro zatížení do 1,5 kPa  (150 kg/m2),</t>
  </si>
  <si>
    <t>962031133R00</t>
  </si>
  <si>
    <t>...Bourání příček cihelných tl. 15 cm</t>
  </si>
  <si>
    <t xml:space="preserve">bou cihelného zdiva kalkulovat vč. omítek, obkladů, překladů, věnců atd.. : </t>
  </si>
  <si>
    <t xml:space="preserve">výměra odčtena kreslíícm programem : </t>
  </si>
  <si>
    <t>125,63</t>
  </si>
  <si>
    <t>962 03-2 Bourání zdiva nadzákladového cihelného</t>
  </si>
  <si>
    <t>nebo vybourání otvorů průřezové plochy přes 4 m2 ve zdivu nadzákladovém, včetně pomocného lešení o výšce podlahy do 1900 mm a pro zatížení do 1,5 kPa  (150 kg/m2)</t>
  </si>
  <si>
    <t>962032231R00</t>
  </si>
  <si>
    <t>...z cihel pálených nebo vápenopískových, na maltu vápenou nebo vápenocementovou</t>
  </si>
  <si>
    <t>0,45*2,9*2,2*1,15</t>
  </si>
  <si>
    <t>962 08 Bourání zdiva příček</t>
  </si>
  <si>
    <t>nebo vybourání otvorů jakýchkoliv rozměrů, včetně pomocného lešení o výšce podlahy do 1900 mm a pro zatížení do 1,5 kPa  (150 kg/m2),</t>
  </si>
  <si>
    <t>962081141R00</t>
  </si>
  <si>
    <t>...ze skleněných tvárnic, tloušťky do 150 mm</t>
  </si>
  <si>
    <t>2,0*2,0</t>
  </si>
  <si>
    <t>970 0 Jádrové vrtání, kruhové prostupy</t>
  </si>
  <si>
    <t>970 05 v železobetonu</t>
  </si>
  <si>
    <t>970051200R00</t>
  </si>
  <si>
    <t>...jádrové vrtání , do D 200 mm, ŽB</t>
  </si>
  <si>
    <t>m</t>
  </si>
  <si>
    <t>2*0,55</t>
  </si>
  <si>
    <t>970 23 Řezání cihleného zdiva</t>
  </si>
  <si>
    <t>970231150R00</t>
  </si>
  <si>
    <t>...řezání cihelného zdiva, hloubka řezu 150 mm</t>
  </si>
  <si>
    <t xml:space="preserve">D.1.01.01-101 : </t>
  </si>
  <si>
    <t>5,5*1,2</t>
  </si>
  <si>
    <t xml:space="preserve">D.1.01.01-102 : </t>
  </si>
  <si>
    <t>(1,0*2+2,0*2)*1,2</t>
  </si>
  <si>
    <t>970231300R00</t>
  </si>
  <si>
    <t>...řezání cihelného zdiva, hloubka řezu 300 mm</t>
  </si>
  <si>
    <t xml:space="preserve">1700*1500 : </t>
  </si>
  <si>
    <t>2*(1,7+1,5)*2</t>
  </si>
  <si>
    <t>(2,9*2+2,2+2,0*2*2+1,0*2*2)*1,15*2</t>
  </si>
  <si>
    <t>971 03 Vybourání otvorů ve zdivu cihelném</t>
  </si>
  <si>
    <t>základovém nebo nadzákladovém,</t>
  </si>
  <si>
    <t>971 03-2 z jakýchkoliv cihel pálených</t>
  </si>
  <si>
    <t>971033331R00</t>
  </si>
  <si>
    <t>...na jakoukoliv maltu vápenou nebo vápenocementovou, plochy do 0,09 m2, tloušťky do 150 mm</t>
  </si>
  <si>
    <t>kus</t>
  </si>
  <si>
    <t>Včetně pomocného lešení o výšce podlahy do 1900 mm a pro zatížení do 1,5 kPa  (150 kg/m2).</t>
  </si>
  <si>
    <t xml:space="preserve">D.1.01.01-103, 4 : </t>
  </si>
  <si>
    <t>4</t>
  </si>
  <si>
    <t>971033631R00</t>
  </si>
  <si>
    <t>...na jakoukoliv maltu vápenou nebo vápenocementovou, plochy do 4 m2, tloušťky do 150 mm</t>
  </si>
  <si>
    <t>1,0*2,0</t>
  </si>
  <si>
    <t>971035351R00</t>
  </si>
  <si>
    <t>...na maltu cementovou, plochy do 0,09 m2, tloušťky do 450 mm</t>
  </si>
  <si>
    <t xml:space="preserve">D.1.01.01-103, 104 : </t>
  </si>
  <si>
    <t xml:space="preserve">podesta schodiště : </t>
  </si>
  <si>
    <t>971035641R00</t>
  </si>
  <si>
    <t>...na maltu cementovou, plochy do 4 m2, tloušťky do 300 mm</t>
  </si>
  <si>
    <t>2*(1,7+1,5)*2*0,3</t>
  </si>
  <si>
    <t>0,3*1,0*1,5*1,15</t>
  </si>
  <si>
    <t>0,3*2,0*1,0*2*1,15</t>
  </si>
  <si>
    <t>974 03-1 Vysekání rýh v jakémkoliv zdivu cihelném</t>
  </si>
  <si>
    <t>974 03-15 pro vtahování nosníků do zdí, před vybouráním otvorů</t>
  </si>
  <si>
    <t>974031666R00</t>
  </si>
  <si>
    <t>...do hloubky 150 mm, při výšce nosníku do 250 mm</t>
  </si>
  <si>
    <t>4,1*3*1,15</t>
  </si>
  <si>
    <t>965_07</t>
  </si>
  <si>
    <t>Demontáž vnějších výplní otvorů vč. parapetů, zárubní, - odvoz a likvidace</t>
  </si>
  <si>
    <t>3*0,5*0,75</t>
  </si>
  <si>
    <t>968072896R00</t>
  </si>
  <si>
    <t>Vybourání ochranných mříží ( roštu ) - svislých plochy do 2m2</t>
  </si>
  <si>
    <t>970051400R00</t>
  </si>
  <si>
    <t>Vrtání jádrové do ŽB do D 400 mm</t>
  </si>
  <si>
    <t>18*0,3</t>
  </si>
  <si>
    <t>3*0,55</t>
  </si>
  <si>
    <t>18*0,4</t>
  </si>
  <si>
    <t>970231450R00</t>
  </si>
  <si>
    <t>Řezání cihelného zdiva hl. řezu 450 mm</t>
  </si>
  <si>
    <t>(2,9*2+2,2)*1,15*2</t>
  </si>
  <si>
    <t>(1,0*2+1,5*2)*1,15</t>
  </si>
  <si>
    <t>972054248R00</t>
  </si>
  <si>
    <t>Vybourání otv. stropy ŽB pl. 0,09 m2, tl. 30 cm</t>
  </si>
  <si>
    <t>99-01</t>
  </si>
  <si>
    <t>Bourací práce nezměřitelné, 5% z HSV</t>
  </si>
  <si>
    <t>999 28 Přesun hmot pro opravy a údržbu objektů</t>
  </si>
  <si>
    <t>oborů 801, 803, 811 a 812</t>
  </si>
  <si>
    <t>999 28-1 pro opravy a údržbu dosavadních objektů včetně vnějších plášťů</t>
  </si>
  <si>
    <t>999281111R00</t>
  </si>
  <si>
    <t>...výšky do 25 m</t>
  </si>
  <si>
    <t xml:space="preserve">Hmotnosti z položek s pořadovými čísly: : </t>
  </si>
  <si>
    <t xml:space="preserve">2,3,4,5,6,7,8,9,10,11,12,13,14,15,16,22,23,28,29,30,34,35,36,37,38, : </t>
  </si>
  <si>
    <t>Součet: : 24,61863</t>
  </si>
  <si>
    <t>766_01</t>
  </si>
  <si>
    <t>D + M okna 0,5*0,7</t>
  </si>
  <si>
    <t>998 76-6 Přesun hmot pro konstrukce truhlářské</t>
  </si>
  <si>
    <t>50 m vodorovně</t>
  </si>
  <si>
    <t>998766203R00</t>
  </si>
  <si>
    <t>...v objektech výšky do 24 m</t>
  </si>
  <si>
    <t>800-766</t>
  </si>
  <si>
    <t xml:space="preserve">Ceny z položek s pořadovými čísly: : </t>
  </si>
  <si>
    <t xml:space="preserve">47, : </t>
  </si>
  <si>
    <t>Součet: : 60,00000</t>
  </si>
  <si>
    <t>767_01_pz</t>
  </si>
  <si>
    <t>D + M OK prvky nosných kcí vč. předepsaných povrchových úprav a zvedacích mechanismů</t>
  </si>
  <si>
    <t>kg</t>
  </si>
  <si>
    <t xml:space="preserve">roznášecí rám pro VZT : </t>
  </si>
  <si>
    <t>400</t>
  </si>
  <si>
    <t xml:space="preserve">10% svary, prořez, spojovací prostředky : </t>
  </si>
  <si>
    <t>40</t>
  </si>
  <si>
    <t>998 76-7 Přesun hmot pro kovové stavební doplňk. konstrukce</t>
  </si>
  <si>
    <t>998767203R00</t>
  </si>
  <si>
    <t>800-767</t>
  </si>
  <si>
    <t xml:space="preserve">49, : </t>
  </si>
  <si>
    <t>Součet: : 550,00000</t>
  </si>
  <si>
    <t>777 11 Podlahy lité</t>
  </si>
  <si>
    <t>s penetrací.</t>
  </si>
  <si>
    <t>777110011RA0</t>
  </si>
  <si>
    <t>...epoxidové, tloušťky 3 mm</t>
  </si>
  <si>
    <t>AP-PSV</t>
  </si>
  <si>
    <t>(0,4*0,8+0,35*0,4*3+2,0*0,5*0,1)*1,15</t>
  </si>
  <si>
    <t>784 45 Malby z malířských směsí</t>
  </si>
  <si>
    <t>784450020RA0</t>
  </si>
  <si>
    <t>...disperzní, penetrace jednonásobná, malba dvojnásobná, bílá</t>
  </si>
  <si>
    <t xml:space="preserve">D.1.01.01-101-103 : </t>
  </si>
  <si>
    <t>250</t>
  </si>
  <si>
    <t>979 08 Vodorovná doprava suti a vybouraných hmot</t>
  </si>
  <si>
    <t>bez naložení, s vyložením a hrubým urovnáním</t>
  </si>
  <si>
    <t>979086112R00</t>
  </si>
  <si>
    <t>Nakládání nebo překládání suti a vybouraných hmot</t>
  </si>
  <si>
    <t>832-1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</si>
  <si>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</si>
  <si>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</si>
  <si>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</si>
  <si>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</si>
  <si>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Demontážní hmotnosti z položek s pořadovými čísly: : </t>
  </si>
  <si>
    <t xml:space="preserve">18,24,27,28,29,30,31,32,33,34,35,36,37,38,39,41,42,43,44,47,49, : </t>
  </si>
  <si>
    <t>Součet: : 357,87504</t>
  </si>
  <si>
    <t>979 08-4 Poplatek za skládku</t>
  </si>
  <si>
    <t>979990001R00</t>
  </si>
  <si>
    <t>...Poplatek za skládku stavební suti</t>
  </si>
  <si>
    <t>Součet: : 178,93752</t>
  </si>
  <si>
    <t>979 01 Svislá doprava suti a vybouraných hmot</t>
  </si>
  <si>
    <t>979011111R00</t>
  </si>
  <si>
    <t>...za prvé podlaží nad nebo pod základním podlažím</t>
  </si>
  <si>
    <t>979011121R00</t>
  </si>
  <si>
    <t>...příplatek za každé další podlaží</t>
  </si>
  <si>
    <t>979 08-1 Odvoz suti a vybouraných hmot na skládku</t>
  </si>
  <si>
    <t>979081111R00</t>
  </si>
  <si>
    <t>...Odvoz suti a vybour. hmot na skládku do 1 km</t>
  </si>
  <si>
    <t>Včetně naložení na dopravní prostředek a složení na skládku, bez poplatku za skládku.</t>
  </si>
  <si>
    <t>979081121R00</t>
  </si>
  <si>
    <t>...Příplatek k odvozu za každý další 1 km</t>
  </si>
  <si>
    <t>Součet: : 1610,43769</t>
  </si>
  <si>
    <t>979 08-2 Vnitrostaveništní doprava suti a vybouraných hmot</t>
  </si>
  <si>
    <t>979082111R00</t>
  </si>
  <si>
    <t>...Vnitrostaveništní doprava suti do 10 m</t>
  </si>
  <si>
    <t>Včetně případného složení na staveništní deponii.</t>
  </si>
  <si>
    <t>979082121R00</t>
  </si>
  <si>
    <t>...Příplatek k vnitrost. dopravě suti za dalších 5 m</t>
  </si>
  <si>
    <t>Součet: : 6262,81325</t>
  </si>
  <si>
    <t>Celkem za objekt</t>
  </si>
  <si>
    <t/>
  </si>
  <si>
    <t>Rekapitulace soupisu</t>
  </si>
  <si>
    <t>Stavební díl</t>
  </si>
  <si>
    <t>Celkem soupis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</si>
</sst>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K_č"/>
    <numFmt numFmtId="165" formatCode="#,##0.00000"/>
    <numFmt numFmtId="166" formatCode="#,##0.00_\_K_č"/>
  </numFmts>
  <fonts count="24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10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8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64" fontId="7" fillId="0" borderId="8" xfId="0" applyNumberFormat="1" applyFont="1" applyBorder="1"/>
    <xf numFmtId="164" fontId="7" fillId="0" borderId="9" xfId="0" applyNumberFormat="1" applyFont="1" applyBorder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65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65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5" fillId="0" borderId="0" xfId="0" applyNumberFormat="1" applyFont="1" applyAlignment="1">
      <alignment horizontal="left"/>
    </xf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/>
    <xf numFmtId="4" fontId="0" fillId="0" borderId="0" xfId="0" applyNumberFormat="1" applyAlignment="1">
      <alignment shrinkToFi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2" xfId="0" applyNumberFormat="1" applyBorder="1"/>
    <xf numFmtId="4" fontId="0" fillId="0" borderId="42" xfId="0" applyNumberFormat="1" applyBorder="1" applyAlignment="1"/>
    <xf numFmtId="4" fontId="0" fillId="0" borderId="42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0" fontId="0" fillId="0" borderId="0" xfId="0" applyBorder="1" applyAlignment="1"/>
    <xf numFmtId="0" fontId="0" fillId="0" borderId="45" xfId="0" applyBorder="1"/>
    <xf numFmtId="0" fontId="0" fillId="0" borderId="45" xfId="0" applyBorder="1" applyAlignment="1"/>
    <xf numFmtId="0" fontId="0" fillId="0" borderId="46" xfId="0" applyBorder="1" applyAlignment="1"/>
    <xf numFmtId="0" fontId="0" fillId="0" borderId="38" xfId="0" applyBorder="1" applyAlignment="1"/>
    <xf numFmtId="0" fontId="0" fillId="0" borderId="41" xfId="0" applyBorder="1" applyAlignment="1"/>
    <xf numFmtId="0" fontId="0" fillId="0" borderId="48" xfId="0" applyBorder="1"/>
    <xf numFmtId="0" fontId="0" fillId="0" borderId="47" xfId="0" applyBorder="1"/>
    <xf numFmtId="0" fontId="0" fillId="0" borderId="49" xfId="0" applyBorder="1"/>
    <xf numFmtId="4" fontId="0" fillId="0" borderId="51" xfId="0" applyNumberFormat="1" applyBorder="1" applyAlignment="1">
      <alignment shrinkToFit="1"/>
    </xf>
    <xf numFmtId="4" fontId="0" fillId="0" borderId="50" xfId="0" applyNumberFormat="1" applyBorder="1" applyAlignment="1">
      <alignment shrinkToFit="1"/>
    </xf>
    <xf numFmtId="0" fontId="0" fillId="4" borderId="52" xfId="0" applyFill="1" applyBorder="1"/>
    <xf numFmtId="0" fontId="14" fillId="4" borderId="53" xfId="0" applyFont="1" applyFill="1" applyBorder="1"/>
    <xf numFmtId="0" fontId="0" fillId="4" borderId="53" xfId="0" applyFill="1" applyBorder="1"/>
    <xf numFmtId="0" fontId="0" fillId="4" borderId="54" xfId="0" applyFill="1" applyBorder="1" applyAlignment="1"/>
    <xf numFmtId="0" fontId="0" fillId="4" borderId="53" xfId="0" applyFill="1" applyBorder="1" applyAlignment="1"/>
    <xf numFmtId="4" fontId="15" fillId="4" borderId="55" xfId="0" applyNumberFormat="1" applyFont="1" applyFill="1" applyBorder="1" applyAlignment="1">
      <alignment horizontal="center" shrinkToFit="1"/>
    </xf>
    <xf numFmtId="0" fontId="16" fillId="4" borderId="23" xfId="0" applyFont="1" applyFill="1" applyBorder="1" applyAlignment="1">
      <alignment vertical="center"/>
    </xf>
    <xf numFmtId="0" fontId="13" fillId="4" borderId="25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60" xfId="0" applyFont="1" applyFill="1" applyBorder="1" applyAlignment="1">
      <alignment vertical="center"/>
    </xf>
    <xf numFmtId="0" fontId="16" fillId="4" borderId="61" xfId="0" applyFont="1" applyFill="1" applyBorder="1" applyAlignment="1">
      <alignment vertical="center"/>
    </xf>
    <xf numFmtId="4" fontId="13" fillId="4" borderId="62" xfId="0" applyNumberFormat="1" applyFont="1" applyFill="1" applyBorder="1" applyAlignment="1">
      <alignment vertical="center" shrinkToFit="1"/>
    </xf>
    <xf numFmtId="0" fontId="13" fillId="0" borderId="0" xfId="0" applyFont="1"/>
    <xf numFmtId="0" fontId="15" fillId="0" borderId="37" xfId="0" applyFont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 shrinkToFit="1"/>
    </xf>
    <xf numFmtId="0" fontId="15" fillId="4" borderId="39" xfId="0" applyFont="1" applyFill="1" applyBorder="1" applyAlignment="1">
      <alignment horizontal="center" vertical="center" wrapText="1" shrinkToFit="1"/>
    </xf>
    <xf numFmtId="4" fontId="14" fillId="0" borderId="37" xfId="0" applyNumberFormat="1" applyFont="1" applyBorder="1" applyAlignment="1">
      <alignment vertical="center"/>
    </xf>
    <xf numFmtId="4" fontId="14" fillId="0" borderId="44" xfId="0" applyNumberFormat="1" applyFont="1" applyBorder="1" applyAlignment="1">
      <alignment vertical="center"/>
    </xf>
    <xf numFmtId="4" fontId="14" fillId="0" borderId="39" xfId="0" applyNumberFormat="1" applyFont="1" applyBorder="1" applyAlignment="1">
      <alignment vertical="center" shrinkToFit="1"/>
    </xf>
    <xf numFmtId="4" fontId="14" fillId="0" borderId="42" xfId="0" applyNumberFormat="1" applyFont="1" applyBorder="1" applyAlignment="1">
      <alignment vertical="center" shrinkToFit="1"/>
    </xf>
    <xf numFmtId="4" fontId="14" fillId="0" borderId="40" xfId="0" applyNumberFormat="1" applyFont="1" applyBorder="1" applyAlignment="1">
      <alignment vertical="center"/>
    </xf>
    <xf numFmtId="4" fontId="14" fillId="0" borderId="43" xfId="0" applyNumberFormat="1" applyFont="1" applyBorder="1" applyAlignment="1">
      <alignment vertical="center" shrinkToFit="1"/>
    </xf>
    <xf numFmtId="4" fontId="15" fillId="0" borderId="37" xfId="0" applyNumberFormat="1" applyFont="1" applyBorder="1" applyAlignment="1">
      <alignment vertical="center"/>
    </xf>
    <xf numFmtId="4" fontId="15" fillId="6" borderId="4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vertical="center" shrinkToFit="1"/>
    </xf>
    <xf numFmtId="4" fontId="15" fillId="6" borderId="41" xfId="0" applyNumberFormat="1" applyFont="1" applyFill="1" applyBorder="1" applyAlignment="1">
      <alignment vertical="center" shrinkToFit="1"/>
    </xf>
    <xf numFmtId="49" fontId="12" fillId="0" borderId="7" xfId="0" applyNumberFormat="1" applyFont="1" applyBorder="1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164" fontId="17" fillId="0" borderId="0" xfId="0" applyNumberFormat="1" applyFont="1" applyAlignment="1">
      <alignment vertical="top"/>
    </xf>
    <xf numFmtId="0" fontId="7" fillId="0" borderId="0" xfId="0" applyFont="1" applyBorder="1"/>
    <xf numFmtId="0" fontId="7" fillId="0" borderId="10" xfId="0" applyFont="1" applyBorder="1"/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63" xfId="0" applyNumberFormat="1" applyFont="1" applyBorder="1"/>
    <xf numFmtId="164" fontId="7" fillId="0" borderId="29" xfId="0" applyNumberFormat="1" applyFont="1" applyBorder="1"/>
    <xf numFmtId="0" fontId="7" fillId="4" borderId="64" xfId="0" applyFont="1" applyFill="1" applyBorder="1"/>
    <xf numFmtId="0" fontId="7" fillId="4" borderId="65" xfId="0" applyFont="1" applyFill="1" applyBorder="1"/>
    <xf numFmtId="0" fontId="7" fillId="4" borderId="66" xfId="0" applyFont="1" applyFill="1" applyBorder="1"/>
    <xf numFmtId="0" fontId="7" fillId="4" borderId="67" xfId="0" applyFont="1" applyFill="1" applyBorder="1"/>
    <xf numFmtId="164" fontId="7" fillId="4" borderId="68" xfId="0" applyNumberFormat="1" applyFont="1" applyFill="1" applyBorder="1"/>
    <xf numFmtId="0" fontId="7" fillId="4" borderId="57" xfId="0" applyFont="1" applyFill="1" applyBorder="1"/>
    <xf numFmtId="0" fontId="7" fillId="4" borderId="69" xfId="0" applyFont="1" applyFill="1" applyBorder="1"/>
    <xf numFmtId="0" fontId="7" fillId="4" borderId="58" xfId="0" applyFont="1" applyFill="1" applyBorder="1"/>
    <xf numFmtId="49" fontId="7" fillId="4" borderId="58" xfId="0" applyNumberFormat="1" applyFont="1" applyFill="1" applyBorder="1"/>
    <xf numFmtId="0" fontId="7" fillId="4" borderId="70" xfId="0" applyFont="1" applyFill="1" applyBorder="1"/>
    <xf numFmtId="164" fontId="7" fillId="4" borderId="59" xfId="0" applyNumberFormat="1" applyFont="1" applyFill="1" applyBorder="1"/>
    <xf numFmtId="4" fontId="7" fillId="0" borderId="0" xfId="0" applyNumberFormat="1" applyFont="1"/>
    <xf numFmtId="0" fontId="7" fillId="0" borderId="45" xfId="0" applyFont="1" applyBorder="1"/>
    <xf numFmtId="0" fontId="7" fillId="0" borderId="46" xfId="0" applyFont="1" applyBorder="1"/>
    <xf numFmtId="0" fontId="7" fillId="0" borderId="38" xfId="0" applyFont="1" applyBorder="1"/>
    <xf numFmtId="0" fontId="7" fillId="0" borderId="41" xfId="0" applyFont="1" applyBorder="1"/>
    <xf numFmtId="0" fontId="7" fillId="0" borderId="48" xfId="0" applyFont="1" applyBorder="1"/>
    <xf numFmtId="0" fontId="7" fillId="0" borderId="47" xfId="0" applyFont="1" applyBorder="1"/>
    <xf numFmtId="0" fontId="7" fillId="0" borderId="49" xfId="0" applyFont="1" applyBorder="1"/>
    <xf numFmtId="4" fontId="7" fillId="0" borderId="51" xfId="0" applyNumberFormat="1" applyFont="1" applyBorder="1"/>
    <xf numFmtId="4" fontId="7" fillId="0" borderId="50" xfId="0" applyNumberFormat="1" applyFont="1" applyBorder="1"/>
    <xf numFmtId="0" fontId="7" fillId="4" borderId="52" xfId="0" applyFont="1" applyFill="1" applyBorder="1"/>
    <xf numFmtId="0" fontId="7" fillId="4" borderId="53" xfId="0" applyFont="1" applyFill="1" applyBorder="1"/>
    <xf numFmtId="0" fontId="7" fillId="4" borderId="54" xfId="0" applyFont="1" applyFill="1" applyBorder="1"/>
    <xf numFmtId="4" fontId="15" fillId="4" borderId="55" xfId="0" applyNumberFormat="1" applyFont="1" applyFill="1" applyBorder="1" applyAlignment="1">
      <alignment horizontal="right"/>
    </xf>
    <xf numFmtId="0" fontId="13" fillId="4" borderId="23" xfId="0" applyFont="1" applyFill="1" applyBorder="1" applyAlignment="1">
      <alignment vertical="center"/>
    </xf>
    <xf numFmtId="0" fontId="17" fillId="4" borderId="25" xfId="0" applyFont="1" applyFill="1" applyBorder="1" applyAlignment="1">
      <alignment vertical="center"/>
    </xf>
    <xf numFmtId="0" fontId="17" fillId="4" borderId="60" xfId="0" applyFont="1" applyFill="1" applyBorder="1" applyAlignment="1">
      <alignment vertical="center"/>
    </xf>
    <xf numFmtId="0" fontId="17" fillId="4" borderId="61" xfId="0" applyFont="1" applyFill="1" applyBorder="1" applyAlignment="1">
      <alignment vertical="center"/>
    </xf>
    <xf numFmtId="4" fontId="13" fillId="4" borderId="62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6" xfId="0" applyBorder="1"/>
    <xf numFmtId="0" fontId="0" fillId="0" borderId="35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34" xfId="0" applyBorder="1"/>
    <xf numFmtId="49" fontId="0" fillId="0" borderId="15" xfId="0" applyNumberFormat="1" applyBorder="1"/>
    <xf numFmtId="49" fontId="0" fillId="0" borderId="12" xfId="0" applyNumberFormat="1" applyBorder="1"/>
    <xf numFmtId="0" fontId="0" fillId="4" borderId="17" xfId="0" applyFill="1" applyBorder="1"/>
    <xf numFmtId="49" fontId="0" fillId="4" borderId="18" xfId="0" applyNumberFormat="1" applyFill="1" applyBorder="1"/>
    <xf numFmtId="0" fontId="0" fillId="4" borderId="18" xfId="0" applyFill="1" applyBorder="1" applyAlignment="1">
      <alignment horizontal="center"/>
    </xf>
    <xf numFmtId="0" fontId="0" fillId="4" borderId="18" xfId="0" applyFill="1" applyBorder="1"/>
    <xf numFmtId="0" fontId="0" fillId="4" borderId="36" xfId="0" applyFill="1" applyBorder="1"/>
    <xf numFmtId="0" fontId="0" fillId="4" borderId="71" xfId="0" applyFill="1" applyBorder="1" applyAlignment="1">
      <alignment vertical="top"/>
    </xf>
    <xf numFmtId="0" fontId="0" fillId="4" borderId="72" xfId="0" applyFill="1" applyBorder="1" applyAlignment="1">
      <alignment vertical="top"/>
    </xf>
    <xf numFmtId="0" fontId="0" fillId="4" borderId="72" xfId="0" applyFill="1" applyBorder="1" applyAlignment="1">
      <alignment horizontal="center" vertical="top"/>
    </xf>
    <xf numFmtId="49" fontId="0" fillId="4" borderId="72" xfId="0" applyNumberFormat="1" applyFill="1" applyBorder="1" applyAlignment="1">
      <alignment vertical="top"/>
    </xf>
    <xf numFmtId="0" fontId="0" fillId="4" borderId="74" xfId="0" applyFill="1" applyBorder="1" applyAlignment="1">
      <alignment vertical="top"/>
    </xf>
    <xf numFmtId="0" fontId="18" fillId="0" borderId="0" xfId="0" applyFont="1"/>
    <xf numFmtId="0" fontId="0" fillId="0" borderId="42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42" xfId="0" applyBorder="1" applyAlignment="1">
      <alignment horizontal="center" vertical="top"/>
    </xf>
    <xf numFmtId="49" fontId="17" fillId="0" borderId="0" xfId="0" applyNumberFormat="1" applyFont="1" applyAlignment="1">
      <alignment vertical="top"/>
    </xf>
    <xf numFmtId="0" fontId="22" fillId="0" borderId="0" xfId="0" applyNumberFormat="1" applyFont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4" borderId="18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4" borderId="72" xfId="0" applyNumberFormat="1" applyFill="1" applyBorder="1" applyAlignment="1">
      <alignment vertical="top" wrapText="1"/>
    </xf>
    <xf numFmtId="0" fontId="0" fillId="4" borderId="73" xfId="0" applyFill="1" applyBorder="1" applyAlignment="1">
      <alignment vertical="top" wrapText="1"/>
    </xf>
    <xf numFmtId="0" fontId="0" fillId="4" borderId="40" xfId="0" applyNumberFormat="1" applyFill="1" applyBorder="1" applyAlignment="1">
      <alignment vertical="top"/>
    </xf>
    <xf numFmtId="0" fontId="17" fillId="0" borderId="37" xfId="0" applyNumberFormat="1" applyFont="1" applyBorder="1" applyAlignment="1">
      <alignment vertical="top"/>
    </xf>
    <xf numFmtId="0" fontId="18" fillId="0" borderId="37" xfId="0" applyNumberFormat="1" applyFont="1" applyBorder="1" applyAlignment="1">
      <alignment vertical="top"/>
    </xf>
    <xf numFmtId="0" fontId="0" fillId="4" borderId="43" xfId="0" applyFill="1" applyBorder="1" applyAlignment="1">
      <alignment horizontal="center" vertical="top" shrinkToFit="1"/>
    </xf>
    <xf numFmtId="0" fontId="18" fillId="0" borderId="42" xfId="0" applyFont="1" applyBorder="1" applyAlignment="1">
      <alignment horizontal="center" vertical="top" shrinkToFit="1"/>
    </xf>
    <xf numFmtId="0" fontId="19" fillId="0" borderId="42" xfId="0" applyNumberFormat="1" applyFont="1" applyBorder="1" applyAlignment="1">
      <alignment horizontal="center" vertical="top" wrapText="1" shrinkToFit="1"/>
    </xf>
    <xf numFmtId="0" fontId="20" fillId="0" borderId="42" xfId="0" applyNumberFormat="1" applyFont="1" applyBorder="1" applyAlignment="1">
      <alignment horizontal="center" vertical="top" wrapText="1" shrinkToFit="1"/>
    </xf>
    <xf numFmtId="165" fontId="0" fillId="4" borderId="43" xfId="0" applyNumberFormat="1" applyFill="1" applyBorder="1" applyAlignment="1">
      <alignment vertical="top" shrinkToFit="1"/>
    </xf>
    <xf numFmtId="165" fontId="18" fillId="0" borderId="42" xfId="0" applyNumberFormat="1" applyFont="1" applyBorder="1" applyAlignment="1">
      <alignment vertical="top" shrinkToFit="1"/>
    </xf>
    <xf numFmtId="165" fontId="19" fillId="0" borderId="42" xfId="0" applyNumberFormat="1" applyFont="1" applyBorder="1" applyAlignment="1">
      <alignment vertical="top" wrapText="1" shrinkToFit="1"/>
    </xf>
    <xf numFmtId="165" fontId="20" fillId="0" borderId="42" xfId="0" applyNumberFormat="1" applyFont="1" applyBorder="1" applyAlignment="1">
      <alignment vertical="top" wrapText="1" shrinkToFit="1"/>
    </xf>
    <xf numFmtId="165" fontId="18" fillId="5" borderId="42" xfId="0" applyNumberFormat="1" applyFont="1" applyFill="1" applyBorder="1" applyAlignment="1" applyProtection="1">
      <alignment vertical="top" shrinkToFit="1"/>
      <protection locked="0"/>
    </xf>
    <xf numFmtId="4" fontId="0" fillId="4" borderId="40" xfId="0" applyNumberFormat="1" applyFill="1" applyBorder="1" applyAlignment="1">
      <alignment vertical="top" shrinkToFit="1"/>
    </xf>
    <xf numFmtId="4" fontId="18" fillId="5" borderId="42" xfId="0" applyNumberFormat="1" applyFont="1" applyFill="1" applyBorder="1" applyAlignment="1" applyProtection="1">
      <alignment vertical="top" shrinkToFit="1"/>
      <protection locked="0"/>
    </xf>
    <xf numFmtId="4" fontId="18" fillId="0" borderId="42" xfId="0" applyNumberFormat="1" applyFont="1" applyBorder="1" applyAlignment="1">
      <alignment vertical="top" shrinkToFit="1"/>
    </xf>
    <xf numFmtId="4" fontId="18" fillId="0" borderId="37" xfId="0" applyNumberFormat="1" applyFont="1" applyBorder="1" applyAlignment="1">
      <alignment vertical="top" shrinkToFit="1"/>
    </xf>
    <xf numFmtId="49" fontId="0" fillId="0" borderId="0" xfId="0" applyNumberFormat="1" applyBorder="1"/>
    <xf numFmtId="0" fontId="0" fillId="4" borderId="43" xfId="0" applyNumberFormat="1" applyFill="1" applyBorder="1" applyAlignment="1">
      <alignment horizontal="left" vertical="top" wrapText="1"/>
    </xf>
    <xf numFmtId="0" fontId="18" fillId="0" borderId="42" xfId="0" applyNumberFormat="1" applyFont="1" applyBorder="1" applyAlignment="1">
      <alignment horizontal="left" vertical="top" wrapText="1"/>
    </xf>
    <xf numFmtId="0" fontId="19" fillId="0" borderId="42" xfId="0" quotePrefix="1" applyNumberFormat="1" applyFont="1" applyBorder="1" applyAlignment="1">
      <alignment horizontal="left" vertical="top" wrapText="1"/>
    </xf>
    <xf numFmtId="0" fontId="20" fillId="0" borderId="42" xfId="0" quotePrefix="1" applyNumberFormat="1" applyFont="1" applyBorder="1" applyAlignment="1">
      <alignment horizontal="left" vertical="top" wrapText="1"/>
    </xf>
    <xf numFmtId="49" fontId="0" fillId="0" borderId="38" xfId="0" applyNumberFormat="1" applyBorder="1" applyAlignment="1">
      <alignment horizontal="left" vertical="top"/>
    </xf>
    <xf numFmtId="0" fontId="16" fillId="4" borderId="0" xfId="0" applyFont="1" applyFill="1" applyBorder="1"/>
    <xf numFmtId="49" fontId="16" fillId="4" borderId="0" xfId="0" applyNumberFormat="1" applyFont="1" applyFill="1" applyBorder="1"/>
    <xf numFmtId="49" fontId="16" fillId="4" borderId="0" xfId="0" applyNumberFormat="1" applyFont="1" applyFill="1" applyBorder="1" applyAlignment="1">
      <alignment horizontal="left"/>
    </xf>
    <xf numFmtId="0" fontId="16" fillId="4" borderId="0" xfId="0" applyFont="1" applyFill="1" applyBorder="1" applyAlignment="1">
      <alignment horizontal="center"/>
    </xf>
    <xf numFmtId="4" fontId="16" fillId="4" borderId="0" xfId="0" applyNumberFormat="1" applyFont="1" applyFill="1" applyBorder="1"/>
    <xf numFmtId="0" fontId="0" fillId="4" borderId="49" xfId="0" applyFill="1" applyBorder="1" applyAlignment="1">
      <alignment vertical="top"/>
    </xf>
    <xf numFmtId="0" fontId="17" fillId="0" borderId="47" xfId="0" applyFont="1" applyBorder="1" applyAlignment="1">
      <alignment vertical="top"/>
    </xf>
    <xf numFmtId="0" fontId="18" fillId="0" borderId="47" xfId="0" applyFont="1" applyBorder="1" applyAlignment="1">
      <alignment vertical="top"/>
    </xf>
    <xf numFmtId="4" fontId="0" fillId="4" borderId="75" xfId="0" applyNumberFormat="1" applyFill="1" applyBorder="1" applyAlignment="1">
      <alignment vertical="top" shrinkToFit="1"/>
    </xf>
    <xf numFmtId="4" fontId="18" fillId="0" borderId="76" xfId="0" applyNumberFormat="1" applyFont="1" applyBorder="1" applyAlignment="1">
      <alignment vertical="top" shrinkToFit="1"/>
    </xf>
    <xf numFmtId="0" fontId="0" fillId="4" borderId="72" xfId="0" applyFill="1" applyBorder="1" applyAlignment="1">
      <alignment vertical="top" wrapText="1"/>
    </xf>
    <xf numFmtId="0" fontId="0" fillId="4" borderId="64" xfId="0" applyFill="1" applyBorder="1" applyAlignment="1">
      <alignment vertical="top"/>
    </xf>
    <xf numFmtId="49" fontId="0" fillId="4" borderId="65" xfId="0" applyNumberFormat="1" applyFill="1" applyBorder="1" applyAlignment="1">
      <alignment vertical="top"/>
    </xf>
    <xf numFmtId="4" fontId="0" fillId="0" borderId="77" xfId="0" applyNumberFormat="1" applyBorder="1" applyAlignment="1">
      <alignment vertical="top"/>
    </xf>
    <xf numFmtId="4" fontId="0" fillId="0" borderId="78" xfId="0" applyNumberFormat="1" applyBorder="1" applyAlignment="1">
      <alignment vertical="top"/>
    </xf>
    <xf numFmtId="0" fontId="18" fillId="0" borderId="23" xfId="0" applyFont="1" applyBorder="1" applyAlignment="1">
      <alignment vertical="top"/>
    </xf>
    <xf numFmtId="0" fontId="18" fillId="0" borderId="24" xfId="0" applyNumberFormat="1" applyFont="1" applyBorder="1" applyAlignment="1">
      <alignment vertical="top"/>
    </xf>
    <xf numFmtId="4" fontId="18" fillId="0" borderId="24" xfId="0" applyNumberFormat="1" applyFont="1" applyBorder="1" applyAlignment="1">
      <alignment vertical="top" shrinkToFit="1"/>
    </xf>
    <xf numFmtId="4" fontId="18" fillId="0" borderId="79" xfId="0" applyNumberFormat="1" applyFont="1" applyBorder="1" applyAlignment="1">
      <alignment vertical="top" shrinkToFit="1"/>
    </xf>
    <xf numFmtId="0" fontId="23" fillId="0" borderId="0" xfId="0" applyNumberFormat="1" applyFont="1" applyAlignment="1">
      <alignment wrapText="1"/>
    </xf>
    <xf numFmtId="166" fontId="7" fillId="0" borderId="29" xfId="0" applyNumberFormat="1" applyFont="1" applyBorder="1"/>
    <xf numFmtId="166" fontId="7" fillId="4" borderId="59" xfId="0" applyNumberFormat="1" applyFont="1" applyFill="1" applyBorder="1"/>
    <xf numFmtId="4" fontId="18" fillId="0" borderId="0" xfId="0" applyNumberFormat="1" applyFont="1"/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14" fillId="0" borderId="0" xfId="0" applyNumberFormat="1" applyFont="1" applyBorder="1" applyAlignment="1">
      <alignment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vertical="center" wrapText="1" shrinkToFit="1"/>
    </xf>
    <xf numFmtId="4" fontId="13" fillId="0" borderId="11" xfId="0" applyNumberFormat="1" applyFont="1" applyBorder="1"/>
    <xf numFmtId="4" fontId="13" fillId="0" borderId="12" xfId="0" applyNumberFormat="1" applyFont="1" applyBorder="1"/>
    <xf numFmtId="4" fontId="14" fillId="0" borderId="45" xfId="0" applyNumberFormat="1" applyFont="1" applyBorder="1" applyAlignment="1">
      <alignment vertical="center" wrapText="1"/>
    </xf>
    <xf numFmtId="4" fontId="14" fillId="0" borderId="45" xfId="0" applyNumberFormat="1" applyFont="1" applyBorder="1" applyAlignment="1">
      <alignment horizontal="center" vertical="center" wrapText="1"/>
    </xf>
    <xf numFmtId="4" fontId="14" fillId="0" borderId="45" xfId="0" applyNumberFormat="1" applyFont="1" applyBorder="1" applyAlignment="1">
      <alignment vertical="center" wrapText="1" shrinkToFit="1"/>
    </xf>
    <xf numFmtId="4" fontId="14" fillId="0" borderId="10" xfId="0" applyNumberFormat="1" applyFont="1" applyBorder="1" applyAlignment="1">
      <alignment vertical="center" wrapText="1"/>
    </xf>
    <xf numFmtId="4" fontId="14" fillId="0" borderId="10" xfId="0" applyNumberFormat="1" applyFont="1" applyBorder="1" applyAlignment="1">
      <alignment horizontal="center" vertical="center" wrapText="1"/>
    </xf>
    <xf numFmtId="4" fontId="14" fillId="0" borderId="10" xfId="0" applyNumberFormat="1" applyFont="1" applyBorder="1" applyAlignment="1">
      <alignment vertical="center" wrapText="1" shrinkToFit="1"/>
    </xf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12" fillId="0" borderId="7" xfId="0" applyNumberFormat="1" applyFont="1" applyBorder="1"/>
    <xf numFmtId="0" fontId="17" fillId="0" borderId="0" xfId="0" applyNumberFormat="1" applyFont="1" applyAlignment="1">
      <alignment vertical="top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0" fillId="4" borderId="32" xfId="0" applyFill="1" applyBorder="1" applyAlignment="1">
      <alignment vertical="top" wrapText="1"/>
    </xf>
    <xf numFmtId="0" fontId="0" fillId="4" borderId="32" xfId="0" applyFill="1" applyBorder="1" applyAlignment="1">
      <alignment vertical="top"/>
    </xf>
    <xf numFmtId="165" fontId="0" fillId="4" borderId="32" xfId="0" applyNumberFormat="1" applyFill="1" applyBorder="1" applyAlignment="1">
      <alignment vertical="top"/>
    </xf>
    <xf numFmtId="4" fontId="0" fillId="4" borderId="32" xfId="0" applyNumberFormat="1" applyFill="1" applyBorder="1" applyAlignment="1">
      <alignment vertical="top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0" fontId="18" fillId="5" borderId="37" xfId="0" applyNumberFormat="1" applyFont="1" applyFill="1" applyBorder="1" applyAlignment="1" applyProtection="1">
      <alignment horizontal="left" vertical="top" wrapText="1"/>
      <protection locked="0"/>
    </xf>
    <xf numFmtId="49" fontId="18" fillId="5" borderId="0" xfId="0" applyNumberFormat="1" applyFont="1" applyFill="1" applyBorder="1" applyAlignment="1" applyProtection="1">
      <alignment vertical="top" shrinkToFit="1"/>
      <protection locked="0"/>
    </xf>
    <xf numFmtId="165" fontId="18" fillId="5" borderId="0" xfId="0" applyNumberFormat="1" applyFont="1" applyFill="1" applyBorder="1" applyAlignment="1" applyProtection="1">
      <alignment vertical="top" shrinkToFit="1"/>
      <protection locked="0"/>
    </xf>
    <xf numFmtId="4" fontId="18" fillId="5" borderId="0" xfId="0" applyNumberFormat="1" applyFont="1" applyFill="1" applyBorder="1" applyAlignment="1" applyProtection="1">
      <alignment vertical="top" shrinkToFit="1"/>
      <protection locked="0"/>
    </xf>
    <xf numFmtId="4" fontId="18" fillId="5" borderId="38" xfId="0" applyNumberFormat="1" applyFont="1" applyFill="1" applyBorder="1" applyAlignment="1" applyProtection="1">
      <alignment vertical="top" shrinkToFit="1"/>
      <protection locked="0"/>
    </xf>
    <xf numFmtId="4" fontId="0" fillId="4" borderId="40" xfId="0" applyNumberFormat="1" applyFill="1" applyBorder="1" applyAlignment="1">
      <alignment vertical="top" shrinkToFit="1"/>
    </xf>
    <xf numFmtId="4" fontId="0" fillId="4" borderId="41" xfId="0" applyNumberFormat="1" applyFill="1" applyBorder="1" applyAlignment="1">
      <alignment vertical="top" shrinkToFit="1"/>
    </xf>
    <xf numFmtId="0" fontId="18" fillId="0" borderId="44" xfId="0" applyNumberFormat="1" applyFont="1" applyBorder="1" applyAlignment="1">
      <alignment vertical="top" wrapText="1"/>
    </xf>
    <xf numFmtId="0" fontId="18" fillId="0" borderId="44" xfId="0" applyNumberFormat="1" applyFont="1" applyBorder="1" applyAlignment="1">
      <alignment horizontal="left" vertical="top" wrapText="1"/>
    </xf>
    <xf numFmtId="0" fontId="18" fillId="0" borderId="45" xfId="0" applyNumberFormat="1" applyFont="1" applyBorder="1" applyAlignment="1">
      <alignment vertical="top" wrapText="1" shrinkToFit="1"/>
    </xf>
    <xf numFmtId="165" fontId="18" fillId="0" borderId="45" xfId="0" applyNumberFormat="1" applyFont="1" applyBorder="1" applyAlignment="1">
      <alignment vertical="top" wrapText="1" shrinkToFit="1"/>
    </xf>
    <xf numFmtId="4" fontId="18" fillId="0" borderId="45" xfId="0" applyNumberFormat="1" applyFont="1" applyBorder="1" applyAlignment="1">
      <alignment vertical="top" wrapText="1" shrinkToFit="1"/>
    </xf>
    <xf numFmtId="4" fontId="18" fillId="0" borderId="46" xfId="0" applyNumberFormat="1" applyFont="1" applyBorder="1" applyAlignment="1">
      <alignment vertical="top" wrapText="1" shrinkToFit="1"/>
    </xf>
    <xf numFmtId="0" fontId="18" fillId="0" borderId="37" xfId="0" applyNumberFormat="1" applyFont="1" applyBorder="1" applyAlignment="1">
      <alignment vertical="top" wrapText="1"/>
    </xf>
    <xf numFmtId="0" fontId="18" fillId="0" borderId="37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8" xfId="0" applyNumberFormat="1" applyFont="1" applyBorder="1" applyAlignment="1">
      <alignment vertical="top" wrapText="1" shrinkToFit="1"/>
    </xf>
    <xf numFmtId="0" fontId="21" fillId="0" borderId="37" xfId="0" applyNumberFormat="1" applyFont="1" applyBorder="1" applyAlignment="1">
      <alignment horizontal="left" vertical="top" wrapText="1"/>
    </xf>
    <xf numFmtId="0" fontId="21" fillId="0" borderId="0" xfId="0" applyNumberFormat="1" applyFont="1" applyBorder="1" applyAlignment="1">
      <alignment vertical="top" wrapText="1" shrinkToFit="1"/>
    </xf>
    <xf numFmtId="165" fontId="21" fillId="0" borderId="0" xfId="0" applyNumberFormat="1" applyFont="1" applyBorder="1" applyAlignment="1">
      <alignment vertical="top" wrapText="1" shrinkToFit="1"/>
    </xf>
    <xf numFmtId="4" fontId="21" fillId="0" borderId="0" xfId="0" applyNumberFormat="1" applyFont="1" applyBorder="1" applyAlignment="1">
      <alignment vertical="top" wrapText="1" shrinkToFit="1"/>
    </xf>
    <xf numFmtId="4" fontId="21" fillId="0" borderId="38" xfId="0" applyNumberFormat="1" applyFont="1" applyBorder="1" applyAlignment="1">
      <alignment vertical="top" wrapText="1" shrinkToFit="1"/>
    </xf>
    <xf numFmtId="0" fontId="18" fillId="5" borderId="24" xfId="0" applyNumberFormat="1" applyFont="1" applyFill="1" applyBorder="1" applyAlignment="1" applyProtection="1">
      <alignment horizontal="left" vertical="top" wrapText="1"/>
      <protection locked="0"/>
    </xf>
    <xf numFmtId="49" fontId="18" fillId="5" borderId="25" xfId="0" applyNumberFormat="1" applyFont="1" applyFill="1" applyBorder="1" applyAlignment="1" applyProtection="1">
      <alignment vertical="top" shrinkToFit="1"/>
      <protection locked="0"/>
    </xf>
    <xf numFmtId="165" fontId="18" fillId="5" borderId="25" xfId="0" applyNumberFormat="1" applyFont="1" applyFill="1" applyBorder="1" applyAlignment="1" applyProtection="1">
      <alignment vertical="top" shrinkToFit="1"/>
      <protection locked="0"/>
    </xf>
    <xf numFmtId="4" fontId="18" fillId="5" borderId="25" xfId="0" applyNumberFormat="1" applyFont="1" applyFill="1" applyBorder="1" applyAlignment="1" applyProtection="1">
      <alignment vertical="top" shrinkToFit="1"/>
      <protection locked="0"/>
    </xf>
    <xf numFmtId="4" fontId="18" fillId="5" borderId="56" xfId="0" applyNumberFormat="1" applyFont="1" applyFill="1" applyBorder="1" applyAlignment="1" applyProtection="1">
      <alignment vertical="top" shrinkToFi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H17"/>
  <sheetViews>
    <sheetView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272" t="s">
        <v>0</v>
      </c>
      <c r="C5" s="272"/>
      <c r="D5" s="272"/>
      <c r="E5" s="272"/>
      <c r="F5" s="272"/>
      <c r="G5" s="273"/>
      <c r="H5" s="15"/>
    </row>
    <row r="6" spans="1:8" x14ac:dyDescent="0.2">
      <c r="A6" s="20" t="s">
        <v>6</v>
      </c>
      <c r="B6" s="274"/>
      <c r="C6" s="274"/>
      <c r="D6" s="274"/>
      <c r="E6" s="274"/>
      <c r="F6" s="274"/>
      <c r="G6" s="275"/>
      <c r="H6" s="15"/>
    </row>
    <row r="7" spans="1:8" x14ac:dyDescent="0.2">
      <c r="A7" s="20" t="s">
        <v>7</v>
      </c>
      <c r="B7" s="274"/>
      <c r="C7" s="274"/>
      <c r="D7" s="274"/>
      <c r="E7" s="274"/>
      <c r="F7" s="274"/>
      <c r="G7" s="275"/>
      <c r="H7" s="15"/>
    </row>
    <row r="8" spans="1:8" x14ac:dyDescent="0.2">
      <c r="A8" s="20" t="s">
        <v>8</v>
      </c>
      <c r="B8" s="274"/>
      <c r="C8" s="274"/>
      <c r="D8" s="274"/>
      <c r="E8" s="274"/>
      <c r="F8" s="274"/>
      <c r="G8" s="275"/>
      <c r="H8" s="15"/>
    </row>
    <row r="9" spans="1:8" x14ac:dyDescent="0.2">
      <c r="A9" s="20" t="s">
        <v>9</v>
      </c>
      <c r="B9" s="274"/>
      <c r="C9" s="274"/>
      <c r="D9" s="274"/>
      <c r="E9" s="274"/>
      <c r="F9" s="274"/>
      <c r="G9" s="275"/>
      <c r="H9" s="15"/>
    </row>
    <row r="10" spans="1:8" x14ac:dyDescent="0.2">
      <c r="A10" s="20" t="s">
        <v>10</v>
      </c>
      <c r="B10" s="274"/>
      <c r="C10" s="274"/>
      <c r="D10" s="274"/>
      <c r="E10" s="274"/>
      <c r="F10" s="274"/>
      <c r="G10" s="275"/>
      <c r="H10" s="15"/>
    </row>
    <row r="11" spans="1:8" x14ac:dyDescent="0.2">
      <c r="A11" s="20" t="s">
        <v>11</v>
      </c>
      <c r="B11" s="264"/>
      <c r="C11" s="264"/>
      <c r="D11" s="264"/>
      <c r="E11" s="264"/>
      <c r="F11" s="264"/>
      <c r="G11" s="265"/>
      <c r="H11" s="15"/>
    </row>
    <row r="12" spans="1:8" x14ac:dyDescent="0.2">
      <c r="A12" s="20" t="s">
        <v>12</v>
      </c>
      <c r="B12" s="266"/>
      <c r="C12" s="267"/>
      <c r="D12" s="267"/>
      <c r="E12" s="267"/>
      <c r="F12" s="267"/>
      <c r="G12" s="268"/>
      <c r="H12" s="15"/>
    </row>
    <row r="13" spans="1:8" ht="13.5" thickBot="1" x14ac:dyDescent="0.25">
      <c r="A13" s="21" t="s">
        <v>13</v>
      </c>
      <c r="B13" s="269"/>
      <c r="C13" s="269"/>
      <c r="D13" s="269"/>
      <c r="E13" s="269"/>
      <c r="F13" s="269"/>
      <c r="G13" s="270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271" t="s">
        <v>39</v>
      </c>
      <c r="B17" s="271"/>
      <c r="C17" s="271"/>
      <c r="D17" s="271"/>
      <c r="E17" s="271"/>
      <c r="F17" s="271"/>
      <c r="G17" s="271"/>
      <c r="H17" s="15"/>
    </row>
  </sheetData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59"/>
  <sheetViews>
    <sheetView showGridLines="0" topLeftCell="B1" zoomScaleNormal="100" zoomScaleSheetLayoutView="75" workbookViewId="0">
      <selection activeCell="R39" sqref="R39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9.710937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25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 t="s">
        <v>40</v>
      </c>
      <c r="F5" s="10"/>
      <c r="G5" s="11"/>
      <c r="I5" s="11"/>
    </row>
    <row r="6" spans="1:14" ht="13.5" customHeight="1" x14ac:dyDescent="0.25">
      <c r="B6" s="10"/>
      <c r="C6" s="37"/>
      <c r="D6" s="79" t="s">
        <v>41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/>
      <c r="D8" s="47"/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23</v>
      </c>
      <c r="D11" s="12"/>
      <c r="H11" s="13" t="s">
        <v>2</v>
      </c>
      <c r="J11" s="51"/>
    </row>
    <row r="12" spans="1:14" x14ac:dyDescent="0.2">
      <c r="D12" s="12"/>
      <c r="H12" s="13" t="s">
        <v>3</v>
      </c>
      <c r="J12" s="51"/>
    </row>
    <row r="13" spans="1:14" ht="12" customHeight="1" x14ac:dyDescent="0.2">
      <c r="C13" s="13"/>
      <c r="D13" s="12"/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17</v>
      </c>
      <c r="D15" s="12"/>
      <c r="H15" s="13" t="s">
        <v>2</v>
      </c>
      <c r="J15" s="52"/>
    </row>
    <row r="16" spans="1:14" ht="12" customHeight="1" x14ac:dyDescent="0.2">
      <c r="C16" s="13"/>
      <c r="D16" s="12"/>
      <c r="H16" s="13" t="s">
        <v>3</v>
      </c>
      <c r="J16" s="52"/>
    </row>
    <row r="17" spans="1:16" ht="12" customHeight="1" x14ac:dyDescent="0.2">
      <c r="C17" s="13"/>
      <c r="D17" s="12"/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18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80"/>
      <c r="B21" s="81" t="s">
        <v>19</v>
      </c>
      <c r="C21" s="82"/>
      <c r="D21" s="82"/>
      <c r="E21" s="83"/>
      <c r="F21" s="84"/>
      <c r="G21" s="84"/>
      <c r="H21" s="91" t="s">
        <v>20</v>
      </c>
      <c r="I21" s="92" t="s">
        <v>21</v>
      </c>
      <c r="J21" s="93" t="s">
        <v>22</v>
      </c>
    </row>
    <row r="22" spans="1:16" x14ac:dyDescent="0.2">
      <c r="A22" s="88"/>
      <c r="B22" s="88" t="s">
        <v>42</v>
      </c>
      <c r="C22" s="89"/>
      <c r="D22" s="89"/>
      <c r="E22" s="89"/>
      <c r="F22" s="89"/>
      <c r="G22" s="90"/>
      <c r="H22" s="94"/>
      <c r="I22" s="95">
        <v>1</v>
      </c>
      <c r="J22" s="96"/>
    </row>
    <row r="23" spans="1:16" x14ac:dyDescent="0.2">
      <c r="A23" s="88"/>
      <c r="B23" s="88" t="s">
        <v>43</v>
      </c>
      <c r="C23" s="89" t="s">
        <v>41</v>
      </c>
      <c r="D23" s="89"/>
      <c r="E23" s="89"/>
      <c r="F23" s="89"/>
      <c r="G23" s="90"/>
      <c r="H23" s="94"/>
      <c r="I23" s="95">
        <v>1</v>
      </c>
      <c r="J23" s="96">
        <f>'Rekapitulace Objekt 01'!H19</f>
        <v>901105.53</v>
      </c>
      <c r="O23">
        <f>'Rekapitulace Objekt 01'!O21</f>
        <v>0</v>
      </c>
      <c r="P23">
        <f>'Rekapitulace Objekt 01'!P21</f>
        <v>901105.53</v>
      </c>
    </row>
    <row r="24" spans="1:16" ht="25.5" customHeight="1" x14ac:dyDescent="0.25">
      <c r="A24" s="98"/>
      <c r="B24" s="279" t="s">
        <v>44</v>
      </c>
      <c r="C24" s="280"/>
      <c r="D24" s="280"/>
      <c r="E24" s="280"/>
      <c r="F24" s="99"/>
      <c r="G24" s="100"/>
      <c r="H24" s="101"/>
      <c r="I24" s="102"/>
      <c r="J24" s="97">
        <f>SUM(J22:J23)</f>
        <v>901105.53</v>
      </c>
    </row>
    <row r="25" spans="1:16" ht="13.5" thickBot="1" x14ac:dyDescent="0.25">
      <c r="J25" s="87"/>
    </row>
    <row r="26" spans="1:16" x14ac:dyDescent="0.2">
      <c r="A26" s="114"/>
      <c r="B26" s="115" t="s">
        <v>45</v>
      </c>
      <c r="C26" s="116"/>
      <c r="D26" s="116"/>
      <c r="E26" s="116"/>
      <c r="F26" s="116"/>
      <c r="G26" s="117"/>
      <c r="H26" s="116"/>
      <c r="I26" s="118"/>
      <c r="J26" s="119" t="s">
        <v>22</v>
      </c>
    </row>
    <row r="27" spans="1:16" x14ac:dyDescent="0.2">
      <c r="A27" s="109"/>
      <c r="B27" s="104" t="s">
        <v>46</v>
      </c>
      <c r="C27" s="104"/>
      <c r="D27" s="104"/>
      <c r="E27" s="104">
        <v>15</v>
      </c>
      <c r="F27" s="104" t="s">
        <v>47</v>
      </c>
      <c r="G27" s="106"/>
      <c r="H27" s="104"/>
      <c r="I27" s="105"/>
      <c r="J27" s="112">
        <f>SUM(O23:O24)</f>
        <v>0</v>
      </c>
    </row>
    <row r="28" spans="1:16" x14ac:dyDescent="0.2">
      <c r="A28" s="110"/>
      <c r="B28" s="46" t="s">
        <v>48</v>
      </c>
      <c r="C28" s="46"/>
      <c r="D28" s="46"/>
      <c r="E28" s="46">
        <v>15</v>
      </c>
      <c r="F28" s="46" t="s">
        <v>47</v>
      </c>
      <c r="G28" s="107"/>
      <c r="H28" s="46"/>
      <c r="I28" s="103"/>
      <c r="J28" s="113">
        <f>J27*(E28/100)</f>
        <v>0</v>
      </c>
    </row>
    <row r="29" spans="1:16" x14ac:dyDescent="0.2">
      <c r="A29" s="110"/>
      <c r="B29" s="46" t="s">
        <v>46</v>
      </c>
      <c r="C29" s="46"/>
      <c r="D29" s="46"/>
      <c r="E29" s="46">
        <v>21</v>
      </c>
      <c r="F29" s="46" t="s">
        <v>47</v>
      </c>
      <c r="G29" s="107"/>
      <c r="H29" s="46"/>
      <c r="I29" s="103"/>
      <c r="J29" s="113">
        <f>SUM(P23:P24)</f>
        <v>901105.53</v>
      </c>
    </row>
    <row r="30" spans="1:16" ht="13.5" thickBot="1" x14ac:dyDescent="0.25">
      <c r="A30" s="111"/>
      <c r="B30" s="39" t="s">
        <v>48</v>
      </c>
      <c r="C30" s="39"/>
      <c r="D30" s="39"/>
      <c r="E30" s="39">
        <v>21</v>
      </c>
      <c r="F30" s="39" t="s">
        <v>47</v>
      </c>
      <c r="G30" s="108"/>
      <c r="H30" s="46"/>
      <c r="I30" s="103"/>
      <c r="J30" s="113">
        <f>J29*(E30/100)</f>
        <v>189232.16130000001</v>
      </c>
    </row>
    <row r="31" spans="1:16" ht="16.5" thickBot="1" x14ac:dyDescent="0.25">
      <c r="A31" s="120"/>
      <c r="B31" s="121" t="s">
        <v>49</v>
      </c>
      <c r="C31" s="122"/>
      <c r="D31" s="122"/>
      <c r="E31" s="122"/>
      <c r="F31" s="122"/>
      <c r="G31" s="122"/>
      <c r="H31" s="123"/>
      <c r="I31" s="124"/>
      <c r="J31" s="125">
        <f>SUM(J27:J30)</f>
        <v>1090337.6913000001</v>
      </c>
    </row>
    <row r="40" spans="1:10" ht="15.75" x14ac:dyDescent="0.25">
      <c r="B40" s="126" t="s">
        <v>50</v>
      </c>
    </row>
    <row r="42" spans="1:10" ht="25.5" customHeight="1" x14ac:dyDescent="0.2">
      <c r="A42" s="127"/>
      <c r="B42" s="128" t="s">
        <v>51</v>
      </c>
      <c r="C42" s="129" t="s">
        <v>52</v>
      </c>
      <c r="D42" s="129"/>
      <c r="E42" s="129"/>
      <c r="F42" s="129"/>
      <c r="G42" s="130"/>
      <c r="H42" s="130"/>
      <c r="I42" s="130"/>
      <c r="J42" s="131" t="s">
        <v>53</v>
      </c>
    </row>
    <row r="43" spans="1:10" ht="25.5" customHeight="1" x14ac:dyDescent="0.2">
      <c r="A43" s="132"/>
      <c r="B43" s="133" t="s">
        <v>54</v>
      </c>
      <c r="C43" s="281" t="s">
        <v>55</v>
      </c>
      <c r="D43" s="281"/>
      <c r="E43" s="281"/>
      <c r="F43" s="282"/>
      <c r="G43" s="283"/>
      <c r="H43" s="283"/>
      <c r="I43" s="283"/>
      <c r="J43" s="134">
        <f>'01 SO 01.01 Pol'!F8</f>
        <v>0</v>
      </c>
    </row>
    <row r="44" spans="1:10" ht="25.5" customHeight="1" x14ac:dyDescent="0.2">
      <c r="A44" s="132"/>
      <c r="B44" s="132" t="s">
        <v>56</v>
      </c>
      <c r="C44" s="276" t="s">
        <v>57</v>
      </c>
      <c r="D44" s="276"/>
      <c r="E44" s="276"/>
      <c r="F44" s="277"/>
      <c r="G44" s="278"/>
      <c r="H44" s="278"/>
      <c r="I44" s="278"/>
      <c r="J44" s="135">
        <f>'01 SO 01.01 Pol'!F24</f>
        <v>63946.040000000008</v>
      </c>
    </row>
    <row r="45" spans="1:10" ht="25.5" customHeight="1" x14ac:dyDescent="0.2">
      <c r="A45" s="132"/>
      <c r="B45" s="132" t="s">
        <v>58</v>
      </c>
      <c r="C45" s="276" t="s">
        <v>59</v>
      </c>
      <c r="D45" s="276"/>
      <c r="E45" s="276"/>
      <c r="F45" s="277"/>
      <c r="G45" s="278"/>
      <c r="H45" s="278"/>
      <c r="I45" s="278"/>
      <c r="J45" s="135">
        <f>'01 SO 01.01 Pol'!F71</f>
        <v>27554.65</v>
      </c>
    </row>
    <row r="46" spans="1:10" ht="25.5" customHeight="1" x14ac:dyDescent="0.2">
      <c r="A46" s="132"/>
      <c r="B46" s="132" t="s">
        <v>60</v>
      </c>
      <c r="C46" s="276" t="s">
        <v>61</v>
      </c>
      <c r="D46" s="276"/>
      <c r="E46" s="276"/>
      <c r="F46" s="277"/>
      <c r="G46" s="278"/>
      <c r="H46" s="278"/>
      <c r="I46" s="278"/>
      <c r="J46" s="135">
        <f>'01 SO 01.01 Pol'!F107</f>
        <v>4495.16</v>
      </c>
    </row>
    <row r="47" spans="1:10" ht="25.5" customHeight="1" x14ac:dyDescent="0.2">
      <c r="A47" s="132"/>
      <c r="B47" s="132" t="s">
        <v>62</v>
      </c>
      <c r="C47" s="276" t="s">
        <v>63</v>
      </c>
      <c r="D47" s="276"/>
      <c r="E47" s="276"/>
      <c r="F47" s="277"/>
      <c r="G47" s="278"/>
      <c r="H47" s="278"/>
      <c r="I47" s="278"/>
      <c r="J47" s="135">
        <f>'01 SO 01.01 Pol'!F124</f>
        <v>18711.060000000001</v>
      </c>
    </row>
    <row r="48" spans="1:10" ht="25.5" customHeight="1" x14ac:dyDescent="0.2">
      <c r="A48" s="132"/>
      <c r="B48" s="132" t="s">
        <v>64</v>
      </c>
      <c r="C48" s="276" t="s">
        <v>65</v>
      </c>
      <c r="D48" s="276"/>
      <c r="E48" s="276"/>
      <c r="F48" s="277"/>
      <c r="G48" s="278"/>
      <c r="H48" s="278"/>
      <c r="I48" s="278"/>
      <c r="J48" s="135">
        <f>'01 SO 01.01 Pol'!F127</f>
        <v>231294.43000000002</v>
      </c>
    </row>
    <row r="49" spans="1:10" ht="25.5" customHeight="1" x14ac:dyDescent="0.2">
      <c r="A49" s="132"/>
      <c r="B49" s="132" t="s">
        <v>66</v>
      </c>
      <c r="C49" s="276" t="s">
        <v>67</v>
      </c>
      <c r="D49" s="276"/>
      <c r="E49" s="276"/>
      <c r="F49" s="277"/>
      <c r="G49" s="278"/>
      <c r="H49" s="278"/>
      <c r="I49" s="278"/>
      <c r="J49" s="135">
        <f>'01 SO 01.01 Pol'!F170</f>
        <v>226294.29</v>
      </c>
    </row>
    <row r="50" spans="1:10" ht="25.5" customHeight="1" x14ac:dyDescent="0.2">
      <c r="A50" s="132"/>
      <c r="B50" s="132" t="s">
        <v>68</v>
      </c>
      <c r="C50" s="276" t="s">
        <v>69</v>
      </c>
      <c r="D50" s="276"/>
      <c r="E50" s="276"/>
      <c r="F50" s="277"/>
      <c r="G50" s="278"/>
      <c r="H50" s="278"/>
      <c r="I50" s="278"/>
      <c r="J50" s="135">
        <f>'01 SO 01.01 Pol'!F318</f>
        <v>10659.49</v>
      </c>
    </row>
    <row r="51" spans="1:10" ht="25.5" customHeight="1" x14ac:dyDescent="0.2">
      <c r="A51" s="132"/>
      <c r="B51" s="132" t="s">
        <v>70</v>
      </c>
      <c r="C51" s="276" t="s">
        <v>71</v>
      </c>
      <c r="D51" s="276"/>
      <c r="E51" s="276"/>
      <c r="F51" s="277"/>
      <c r="G51" s="278"/>
      <c r="H51" s="278"/>
      <c r="I51" s="278"/>
      <c r="J51" s="135">
        <f>'01 SO 01.01 Pol'!F327</f>
        <v>4653.3100000000004</v>
      </c>
    </row>
    <row r="52" spans="1:10" ht="25.5" customHeight="1" x14ac:dyDescent="0.2">
      <c r="A52" s="132"/>
      <c r="B52" s="132" t="s">
        <v>72</v>
      </c>
      <c r="C52" s="276" t="s">
        <v>73</v>
      </c>
      <c r="D52" s="276"/>
      <c r="E52" s="276"/>
      <c r="F52" s="277"/>
      <c r="G52" s="278"/>
      <c r="H52" s="278"/>
      <c r="I52" s="278"/>
      <c r="J52" s="135">
        <f>'01 SO 01.01 Pol'!F337</f>
        <v>47962.28</v>
      </c>
    </row>
    <row r="53" spans="1:10" ht="25.5" customHeight="1" x14ac:dyDescent="0.2">
      <c r="A53" s="132"/>
      <c r="B53" s="132" t="s">
        <v>74</v>
      </c>
      <c r="C53" s="276" t="s">
        <v>75</v>
      </c>
      <c r="D53" s="276"/>
      <c r="E53" s="276"/>
      <c r="F53" s="277"/>
      <c r="G53" s="278"/>
      <c r="H53" s="278"/>
      <c r="I53" s="278"/>
      <c r="J53" s="135">
        <f>'01 SO 01.01 Pol'!F351</f>
        <v>711.54</v>
      </c>
    </row>
    <row r="54" spans="1:10" ht="25.5" customHeight="1" x14ac:dyDescent="0.2">
      <c r="A54" s="132"/>
      <c r="B54" s="132" t="s">
        <v>76</v>
      </c>
      <c r="C54" s="276" t="s">
        <v>77</v>
      </c>
      <c r="D54" s="276"/>
      <c r="E54" s="276"/>
      <c r="F54" s="277"/>
      <c r="G54" s="278"/>
      <c r="H54" s="278"/>
      <c r="I54" s="278"/>
      <c r="J54" s="135">
        <f>'01 SO 01.01 Pol'!F359</f>
        <v>9148.44</v>
      </c>
    </row>
    <row r="55" spans="1:10" ht="25.5" customHeight="1" x14ac:dyDescent="0.2">
      <c r="A55" s="132"/>
      <c r="B55" s="136" t="s">
        <v>78</v>
      </c>
      <c r="C55" s="284" t="s">
        <v>79</v>
      </c>
      <c r="D55" s="284"/>
      <c r="E55" s="284"/>
      <c r="F55" s="285"/>
      <c r="G55" s="286"/>
      <c r="H55" s="286"/>
      <c r="I55" s="286"/>
      <c r="J55" s="137">
        <f>'01 SO 01.01 Pol'!F368</f>
        <v>255674.83999999997</v>
      </c>
    </row>
    <row r="56" spans="1:10" ht="25.5" customHeight="1" x14ac:dyDescent="0.2">
      <c r="A56" s="138"/>
      <c r="B56" s="139" t="s">
        <v>80</v>
      </c>
      <c r="C56" s="140"/>
      <c r="D56" s="140"/>
      <c r="E56" s="140"/>
      <c r="F56" s="141"/>
      <c r="G56" s="142"/>
      <c r="H56" s="142"/>
      <c r="I56" s="142"/>
      <c r="J56" s="143">
        <f>SUM(J43:J55)</f>
        <v>901105.53</v>
      </c>
    </row>
    <row r="57" spans="1:10" x14ac:dyDescent="0.2">
      <c r="A57" s="85"/>
      <c r="B57" s="85"/>
      <c r="C57" s="85"/>
      <c r="D57" s="85"/>
      <c r="E57" s="85"/>
      <c r="F57" s="85"/>
      <c r="G57" s="86"/>
      <c r="H57" s="85"/>
      <c r="I57" s="86"/>
      <c r="J57" s="87"/>
    </row>
    <row r="58" spans="1:10" x14ac:dyDescent="0.2">
      <c r="A58" s="85"/>
      <c r="B58" s="85"/>
      <c r="C58" s="85"/>
      <c r="D58" s="85"/>
      <c r="E58" s="85"/>
      <c r="F58" s="85"/>
      <c r="G58" s="86"/>
      <c r="H58" s="85"/>
      <c r="I58" s="86"/>
      <c r="J58" s="87"/>
    </row>
    <row r="59" spans="1:10" x14ac:dyDescent="0.2">
      <c r="A59" s="85"/>
      <c r="B59" s="85"/>
      <c r="C59" s="85"/>
      <c r="D59" s="85"/>
      <c r="E59" s="85"/>
      <c r="F59" s="85"/>
      <c r="G59" s="86"/>
      <c r="H59" s="85"/>
      <c r="I59" s="86"/>
      <c r="J59" s="87"/>
    </row>
  </sheetData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4">
    <mergeCell ref="C54:I54"/>
    <mergeCell ref="C55:I55"/>
    <mergeCell ref="C48:I48"/>
    <mergeCell ref="C49:I49"/>
    <mergeCell ref="C50:I50"/>
    <mergeCell ref="C51:I51"/>
    <mergeCell ref="C52:I52"/>
    <mergeCell ref="C53:I53"/>
    <mergeCell ref="C47:I47"/>
    <mergeCell ref="B24:E24"/>
    <mergeCell ref="C43:I43"/>
    <mergeCell ref="C44:I44"/>
    <mergeCell ref="C45:I45"/>
    <mergeCell ref="C46:I46"/>
  </mergeCells>
  <phoneticPr fontId="0" type="noConversion"/>
  <pageMargins left="0.39370078740157483" right="0.19685039370078741" top="0.39370078740157483" bottom="0.39370078740157483" header="0" footer="0.19685039370078741"/>
  <pageSetup paperSize="9" scale="92" fitToHeight="9999" orientation="portrait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style="35" customWidth="1"/>
  </cols>
  <sheetData>
    <row r="1" spans="1:8" ht="13.5" thickTop="1" x14ac:dyDescent="0.2">
      <c r="A1" s="23" t="s">
        <v>1</v>
      </c>
      <c r="B1" s="28" t="str">
        <f>Stavba!CisloStavby</f>
        <v>LTPROJEKT/N043</v>
      </c>
      <c r="C1" s="31" t="str">
        <f>Stavba!NazevStavby</f>
        <v>ZDROJ TEPLA - SPORTOVNÍ 4 - PLAVECKÝ BAZÉN LUŽÁNKY</v>
      </c>
      <c r="D1" s="31"/>
      <c r="E1" s="31"/>
      <c r="F1" s="31"/>
      <c r="G1" s="24"/>
      <c r="H1" s="33"/>
    </row>
    <row r="2" spans="1:8" ht="13.5" thickBot="1" x14ac:dyDescent="0.25">
      <c r="A2" s="25" t="s">
        <v>27</v>
      </c>
      <c r="B2" s="30"/>
      <c r="C2" s="288"/>
      <c r="D2" s="288"/>
      <c r="E2" s="288"/>
      <c r="F2" s="288"/>
      <c r="G2" s="26" t="s">
        <v>15</v>
      </c>
      <c r="H2" s="34"/>
    </row>
    <row r="3" spans="1:8" ht="13.5" thickTop="1" x14ac:dyDescent="0.2"/>
    <row r="4" spans="1:8" ht="18" x14ac:dyDescent="0.25">
      <c r="A4" s="287" t="s">
        <v>16</v>
      </c>
      <c r="B4" s="287"/>
      <c r="C4" s="287"/>
      <c r="D4" s="287"/>
      <c r="E4" s="287"/>
      <c r="F4" s="287"/>
      <c r="G4" s="287"/>
      <c r="H4" s="287"/>
    </row>
    <row r="6" spans="1:8" ht="15.75" x14ac:dyDescent="0.25">
      <c r="A6" s="32" t="s">
        <v>24</v>
      </c>
      <c r="B6" s="29">
        <f>B2</f>
        <v>0</v>
      </c>
    </row>
    <row r="7" spans="1:8" ht="15.75" x14ac:dyDescent="0.25">
      <c r="B7" s="289">
        <f>C2</f>
        <v>0</v>
      </c>
      <c r="C7" s="290"/>
      <c r="D7" s="290"/>
      <c r="E7" s="290"/>
      <c r="F7" s="290"/>
      <c r="G7" s="290"/>
    </row>
    <row r="9" spans="1:8" s="32" customFormat="1" ht="12.75" customHeight="1" x14ac:dyDescent="0.2">
      <c r="A9" s="32" t="s">
        <v>26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9966"/>
  </sheetPr>
  <dimension ref="A1:G7"/>
  <sheetViews>
    <sheetView workbookViewId="0">
      <selection sqref="A1:G1"/>
    </sheetView>
  </sheetViews>
  <sheetFormatPr defaultColWidth="9.140625"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291" t="s">
        <v>28</v>
      </c>
      <c r="B1" s="291"/>
      <c r="C1" s="292"/>
      <c r="D1" s="291"/>
      <c r="E1" s="291"/>
      <c r="F1" s="291"/>
      <c r="G1" s="291"/>
    </row>
    <row r="2" spans="1:7" ht="13.5" thickTop="1" x14ac:dyDescent="0.2">
      <c r="A2" s="55" t="s">
        <v>29</v>
      </c>
      <c r="B2" s="56"/>
      <c r="C2" s="293"/>
      <c r="D2" s="293"/>
      <c r="E2" s="293"/>
      <c r="F2" s="293"/>
      <c r="G2" s="294"/>
    </row>
    <row r="3" spans="1:7" x14ac:dyDescent="0.2">
      <c r="A3" s="57" t="s">
        <v>30</v>
      </c>
      <c r="B3" s="58"/>
      <c r="C3" s="295"/>
      <c r="D3" s="295"/>
      <c r="E3" s="295"/>
      <c r="F3" s="295"/>
      <c r="G3" s="296"/>
    </row>
    <row r="4" spans="1:7" ht="13.5" thickBot="1" x14ac:dyDescent="0.25">
      <c r="A4" s="59" t="s">
        <v>31</v>
      </c>
      <c r="B4" s="60"/>
      <c r="C4" s="297"/>
      <c r="D4" s="297"/>
      <c r="E4" s="297"/>
      <c r="F4" s="297"/>
      <c r="G4" s="298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32</v>
      </c>
      <c r="B6" s="65" t="s">
        <v>33</v>
      </c>
      <c r="C6" s="66" t="s">
        <v>34</v>
      </c>
      <c r="D6" s="67" t="s">
        <v>35</v>
      </c>
      <c r="E6" s="68" t="s">
        <v>36</v>
      </c>
      <c r="F6" s="69" t="s">
        <v>37</v>
      </c>
      <c r="G6" s="70" t="s">
        <v>38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BC50"/>
  <sheetViews>
    <sheetView showGridLines="0" topLeftCell="A10" workbookViewId="0"/>
  </sheetViews>
  <sheetFormatPr defaultRowHeight="12.75" x14ac:dyDescent="0.2"/>
  <cols>
    <col min="1" max="1" width="10.5703125" customWidth="1"/>
    <col min="4" max="4" width="10.85546875" customWidth="1"/>
    <col min="5" max="5" width="13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47.28515625" customWidth="1"/>
  </cols>
  <sheetData>
    <row r="1" spans="1:15" ht="13.5" customHeight="1" thickTop="1" x14ac:dyDescent="0.2">
      <c r="A1" s="23" t="s">
        <v>1</v>
      </c>
      <c r="B1" s="28" t="str">
        <f>Stavba!CisloStavby</f>
        <v>LTPROJEKT/N043</v>
      </c>
      <c r="C1" s="31" t="str">
        <f>Stavba!NazevStavby</f>
        <v>ZDROJ TEPLA - SPORTOVNÍ 4 - PLAVECKÝ BAZÉN LUŽÁNKY</v>
      </c>
      <c r="D1" s="31"/>
      <c r="E1" s="31"/>
      <c r="F1" s="31"/>
      <c r="G1" s="24"/>
      <c r="H1" s="33"/>
    </row>
    <row r="2" spans="1:15" ht="13.5" customHeight="1" thickBot="1" x14ac:dyDescent="0.25">
      <c r="A2" s="25" t="s">
        <v>27</v>
      </c>
      <c r="B2" s="144" t="s">
        <v>43</v>
      </c>
      <c r="C2" s="299" t="s">
        <v>41</v>
      </c>
      <c r="D2" s="288"/>
      <c r="E2" s="288"/>
      <c r="F2" s="288"/>
      <c r="G2" s="26" t="s">
        <v>15</v>
      </c>
      <c r="H2" s="34"/>
      <c r="O2" s="8" t="s">
        <v>81</v>
      </c>
    </row>
    <row r="3" spans="1:15" ht="13.5" customHeight="1" thickTop="1" x14ac:dyDescent="0.2">
      <c r="H3" s="35"/>
    </row>
    <row r="4" spans="1:15" ht="18" customHeight="1" x14ac:dyDescent="0.25">
      <c r="A4" s="287" t="s">
        <v>16</v>
      </c>
      <c r="B4" s="287"/>
      <c r="C4" s="287"/>
      <c r="D4" s="287"/>
      <c r="E4" s="287"/>
      <c r="F4" s="287"/>
      <c r="G4" s="287"/>
      <c r="H4" s="287"/>
    </row>
    <row r="5" spans="1:15" ht="12.75" customHeight="1" x14ac:dyDescent="0.2">
      <c r="H5" s="35"/>
    </row>
    <row r="6" spans="1:15" ht="15.75" customHeight="1" x14ac:dyDescent="0.25">
      <c r="A6" s="32" t="s">
        <v>24</v>
      </c>
      <c r="B6" s="29" t="str">
        <f>B2</f>
        <v>01</v>
      </c>
      <c r="H6" s="35"/>
    </row>
    <row r="7" spans="1:15" ht="15.75" customHeight="1" x14ac:dyDescent="0.25">
      <c r="B7" s="289" t="str">
        <f>C2</f>
        <v>ZDROJ TEPLA - SPORTOVNÍ 4 - PLAVECKÝ BAZÉN LUŽÁNKY</v>
      </c>
      <c r="C7" s="290"/>
      <c r="D7" s="290"/>
      <c r="E7" s="290"/>
      <c r="F7" s="290"/>
      <c r="G7" s="290"/>
      <c r="H7" s="35"/>
    </row>
    <row r="8" spans="1:15" ht="12.75" customHeight="1" x14ac:dyDescent="0.2">
      <c r="H8" s="35"/>
    </row>
    <row r="9" spans="1:15" ht="12.75" customHeight="1" x14ac:dyDescent="0.2">
      <c r="A9" s="32" t="s">
        <v>26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">
      <c r="A14" s="32" t="s">
        <v>82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25">
      <c r="A16" s="145" t="s">
        <v>83</v>
      </c>
      <c r="B16" s="146"/>
      <c r="C16" s="146"/>
      <c r="D16" s="146"/>
      <c r="E16" s="146"/>
      <c r="F16" s="146"/>
      <c r="G16" s="146"/>
      <c r="H16" s="147"/>
      <c r="I16" s="32"/>
      <c r="J16" s="32"/>
    </row>
    <row r="17" spans="1:55" ht="12.75" customHeight="1" x14ac:dyDescent="0.2">
      <c r="A17" s="155" t="s">
        <v>84</v>
      </c>
      <c r="B17" s="156"/>
      <c r="C17" s="157"/>
      <c r="D17" s="157"/>
      <c r="E17" s="157"/>
      <c r="F17" s="157"/>
      <c r="G17" s="158"/>
      <c r="H17" s="159" t="s">
        <v>85</v>
      </c>
      <c r="I17" s="32"/>
      <c r="J17" s="32"/>
    </row>
    <row r="18" spans="1:55" ht="12.75" customHeight="1" x14ac:dyDescent="0.2">
      <c r="A18" s="153" t="s">
        <v>86</v>
      </c>
      <c r="B18" s="151" t="s">
        <v>87</v>
      </c>
      <c r="C18" s="150"/>
      <c r="D18" s="150"/>
      <c r="E18" s="150"/>
      <c r="F18" s="150"/>
      <c r="G18" s="152"/>
      <c r="H18" s="154">
        <f>'01 SO 01.01 Pol'!G422</f>
        <v>901105.53</v>
      </c>
      <c r="I18" s="32"/>
      <c r="J18" s="32"/>
      <c r="O18">
        <f>'01 SO 01.01 Pol'!AN423</f>
        <v>0</v>
      </c>
      <c r="P18">
        <f>'01 SO 01.01 Pol'!AO423</f>
        <v>901105.53</v>
      </c>
    </row>
    <row r="19" spans="1:55" ht="12.75" customHeight="1" thickBot="1" x14ac:dyDescent="0.25">
      <c r="A19" s="160"/>
      <c r="B19" s="161" t="s">
        <v>88</v>
      </c>
      <c r="C19" s="162"/>
      <c r="D19" s="163" t="str">
        <f>B2</f>
        <v>01</v>
      </c>
      <c r="E19" s="162"/>
      <c r="F19" s="162"/>
      <c r="G19" s="164"/>
      <c r="H19" s="165">
        <f>SUM(H18:H18)</f>
        <v>901105.53</v>
      </c>
      <c r="I19" s="32"/>
      <c r="J19" s="32"/>
    </row>
    <row r="20" spans="1:55" ht="12.75" customHeight="1" thickBot="1" x14ac:dyDescent="0.25">
      <c r="A20" s="32"/>
      <c r="B20" s="32"/>
      <c r="C20" s="32"/>
      <c r="D20" s="32"/>
      <c r="E20" s="32"/>
      <c r="F20" s="32"/>
      <c r="G20" s="32"/>
      <c r="H20" s="166"/>
      <c r="I20" s="32"/>
      <c r="J20" s="32"/>
    </row>
    <row r="21" spans="1:55" ht="12.75" customHeight="1" x14ac:dyDescent="0.2">
      <c r="A21" s="176"/>
      <c r="B21" s="177"/>
      <c r="C21" s="177"/>
      <c r="D21" s="177"/>
      <c r="E21" s="178"/>
      <c r="F21" s="177"/>
      <c r="G21" s="177"/>
      <c r="H21" s="179" t="s">
        <v>45</v>
      </c>
      <c r="I21" s="32"/>
      <c r="J21" s="32"/>
      <c r="O21" s="35">
        <f>H22</f>
        <v>0</v>
      </c>
      <c r="P21" s="35">
        <f>H24</f>
        <v>901105.53</v>
      </c>
    </row>
    <row r="22" spans="1:55" ht="12.75" customHeight="1" x14ac:dyDescent="0.2">
      <c r="A22" s="171" t="s">
        <v>46</v>
      </c>
      <c r="B22" s="167"/>
      <c r="C22" s="167"/>
      <c r="D22" s="167">
        <v>15</v>
      </c>
      <c r="E22" s="168" t="s">
        <v>47</v>
      </c>
      <c r="F22" s="167"/>
      <c r="G22" s="167"/>
      <c r="H22" s="174">
        <f>SUM(O18:O19)</f>
        <v>0</v>
      </c>
      <c r="I22" s="32"/>
      <c r="J22" s="32"/>
    </row>
    <row r="23" spans="1:55" ht="12.75" customHeight="1" x14ac:dyDescent="0.2">
      <c r="A23" s="172" t="s">
        <v>48</v>
      </c>
      <c r="B23" s="148"/>
      <c r="C23" s="148"/>
      <c r="D23" s="148">
        <v>15</v>
      </c>
      <c r="E23" s="169" t="s">
        <v>47</v>
      </c>
      <c r="F23" s="148"/>
      <c r="G23" s="148"/>
      <c r="H23" s="175">
        <f>H22*(D23/100)</f>
        <v>0</v>
      </c>
      <c r="I23" s="32"/>
      <c r="J23" s="32"/>
    </row>
    <row r="24" spans="1:55" ht="12.75" customHeight="1" x14ac:dyDescent="0.2">
      <c r="A24" s="172" t="s">
        <v>46</v>
      </c>
      <c r="B24" s="148"/>
      <c r="C24" s="148"/>
      <c r="D24" s="148">
        <v>21</v>
      </c>
      <c r="E24" s="169" t="s">
        <v>47</v>
      </c>
      <c r="F24" s="148"/>
      <c r="G24" s="148"/>
      <c r="H24" s="175">
        <f>SUM(P18:P19)</f>
        <v>901105.53</v>
      </c>
      <c r="I24" s="32"/>
      <c r="J24" s="32"/>
    </row>
    <row r="25" spans="1:55" ht="12.75" customHeight="1" thickBot="1" x14ac:dyDescent="0.25">
      <c r="A25" s="173" t="s">
        <v>48</v>
      </c>
      <c r="B25" s="149"/>
      <c r="C25" s="149"/>
      <c r="D25" s="149">
        <v>21</v>
      </c>
      <c r="E25" s="170" t="s">
        <v>47</v>
      </c>
      <c r="F25" s="148"/>
      <c r="G25" s="148"/>
      <c r="H25" s="175">
        <f>H24*(D25/100)</f>
        <v>189232.16130000001</v>
      </c>
      <c r="I25" s="32"/>
      <c r="J25" s="32"/>
    </row>
    <row r="26" spans="1:55" ht="12.75" customHeight="1" thickBot="1" x14ac:dyDescent="0.25">
      <c r="A26" s="180" t="s">
        <v>89</v>
      </c>
      <c r="B26" s="181"/>
      <c r="C26" s="181"/>
      <c r="D26" s="181"/>
      <c r="E26" s="181"/>
      <c r="F26" s="182"/>
      <c r="G26" s="183"/>
      <c r="H26" s="184">
        <f>SUM(H22:H25)</f>
        <v>1090337.6913000001</v>
      </c>
      <c r="I26" s="32"/>
      <c r="J26" s="32"/>
    </row>
    <row r="27" spans="1:55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55" ht="39" thickBot="1" x14ac:dyDescent="0.25">
      <c r="A28" s="145" t="s">
        <v>382</v>
      </c>
      <c r="B28" s="146"/>
      <c r="C28" s="146"/>
      <c r="D28" s="211" t="s">
        <v>86</v>
      </c>
      <c r="E28" s="300" t="s">
        <v>87</v>
      </c>
      <c r="F28" s="300"/>
      <c r="G28" s="300"/>
      <c r="H28" s="300"/>
      <c r="I28" s="32"/>
      <c r="J28" s="32"/>
      <c r="BC28" s="260" t="str">
        <f>E28</f>
        <v>ARCHITEKTONICKO - STAVEBNÍ ŘEŠENÍ vč. SO 01.02 STAVEBNĚ - KONSTRUKČNÍ ČÁST A SO 01.03 PBŘ</v>
      </c>
    </row>
    <row r="29" spans="1:55" ht="12.75" customHeight="1" x14ac:dyDescent="0.2">
      <c r="A29" s="155" t="s">
        <v>383</v>
      </c>
      <c r="B29" s="156"/>
      <c r="C29" s="157"/>
      <c r="D29" s="157"/>
      <c r="E29" s="157"/>
      <c r="F29" s="157"/>
      <c r="G29" s="158"/>
      <c r="H29" s="159" t="s">
        <v>85</v>
      </c>
      <c r="I29" s="32"/>
      <c r="J29" s="32"/>
    </row>
    <row r="30" spans="1:55" ht="12.75" customHeight="1" x14ac:dyDescent="0.2">
      <c r="A30" s="153" t="s">
        <v>54</v>
      </c>
      <c r="B30" s="151" t="s">
        <v>55</v>
      </c>
      <c r="C30" s="150"/>
      <c r="D30" s="150"/>
      <c r="E30" s="150"/>
      <c r="F30" s="150"/>
      <c r="G30" s="152"/>
      <c r="H30" s="261">
        <f>'01 SO 01.01 Pol'!F8</f>
        <v>0</v>
      </c>
      <c r="I30" s="32"/>
      <c r="J30" s="32"/>
    </row>
    <row r="31" spans="1:55" ht="12.75" customHeight="1" x14ac:dyDescent="0.2">
      <c r="A31" s="153" t="s">
        <v>56</v>
      </c>
      <c r="B31" s="151" t="s">
        <v>57</v>
      </c>
      <c r="C31" s="150"/>
      <c r="D31" s="150"/>
      <c r="E31" s="150"/>
      <c r="F31" s="150"/>
      <c r="G31" s="152"/>
      <c r="H31" s="261">
        <f>'01 SO 01.01 Pol'!F24</f>
        <v>63946.040000000008</v>
      </c>
      <c r="I31" s="32"/>
      <c r="J31" s="32"/>
    </row>
    <row r="32" spans="1:55" ht="12.75" customHeight="1" x14ac:dyDescent="0.2">
      <c r="A32" s="153" t="s">
        <v>58</v>
      </c>
      <c r="B32" s="151" t="s">
        <v>59</v>
      </c>
      <c r="C32" s="150"/>
      <c r="D32" s="150"/>
      <c r="E32" s="150"/>
      <c r="F32" s="150"/>
      <c r="G32" s="152"/>
      <c r="H32" s="261">
        <f>'01 SO 01.01 Pol'!F71</f>
        <v>27554.65</v>
      </c>
      <c r="I32" s="32"/>
      <c r="J32" s="32"/>
    </row>
    <row r="33" spans="1:10" ht="12.75" customHeight="1" x14ac:dyDescent="0.2">
      <c r="A33" s="153" t="s">
        <v>60</v>
      </c>
      <c r="B33" s="151" t="s">
        <v>61</v>
      </c>
      <c r="C33" s="150"/>
      <c r="D33" s="150"/>
      <c r="E33" s="150"/>
      <c r="F33" s="150"/>
      <c r="G33" s="152"/>
      <c r="H33" s="261">
        <f>'01 SO 01.01 Pol'!F107</f>
        <v>4495.16</v>
      </c>
      <c r="I33" s="32"/>
      <c r="J33" s="32"/>
    </row>
    <row r="34" spans="1:10" ht="12.75" customHeight="1" x14ac:dyDescent="0.2">
      <c r="A34" s="153" t="s">
        <v>62</v>
      </c>
      <c r="B34" s="151" t="s">
        <v>63</v>
      </c>
      <c r="C34" s="150"/>
      <c r="D34" s="150"/>
      <c r="E34" s="150"/>
      <c r="F34" s="150"/>
      <c r="G34" s="152"/>
      <c r="H34" s="261">
        <f>'01 SO 01.01 Pol'!F124</f>
        <v>18711.060000000001</v>
      </c>
      <c r="I34" s="32"/>
      <c r="J34" s="32"/>
    </row>
    <row r="35" spans="1:10" ht="12.75" customHeight="1" x14ac:dyDescent="0.2">
      <c r="A35" s="153" t="s">
        <v>64</v>
      </c>
      <c r="B35" s="151" t="s">
        <v>65</v>
      </c>
      <c r="C35" s="150"/>
      <c r="D35" s="150"/>
      <c r="E35" s="150"/>
      <c r="F35" s="150"/>
      <c r="G35" s="152"/>
      <c r="H35" s="261">
        <f>'01 SO 01.01 Pol'!F127</f>
        <v>231294.43000000002</v>
      </c>
      <c r="I35" s="32"/>
      <c r="J35" s="32"/>
    </row>
    <row r="36" spans="1:10" ht="12.75" customHeight="1" x14ac:dyDescent="0.2">
      <c r="A36" s="153" t="s">
        <v>66</v>
      </c>
      <c r="B36" s="151" t="s">
        <v>67</v>
      </c>
      <c r="C36" s="150"/>
      <c r="D36" s="150"/>
      <c r="E36" s="150"/>
      <c r="F36" s="150"/>
      <c r="G36" s="152"/>
      <c r="H36" s="261">
        <f>'01 SO 01.01 Pol'!F170</f>
        <v>226294.29</v>
      </c>
      <c r="I36" s="32"/>
      <c r="J36" s="32"/>
    </row>
    <row r="37" spans="1:10" ht="12.75" customHeight="1" x14ac:dyDescent="0.2">
      <c r="A37" s="153" t="s">
        <v>68</v>
      </c>
      <c r="B37" s="151" t="s">
        <v>69</v>
      </c>
      <c r="C37" s="150"/>
      <c r="D37" s="150"/>
      <c r="E37" s="150"/>
      <c r="F37" s="150"/>
      <c r="G37" s="152"/>
      <c r="H37" s="261">
        <f>'01 SO 01.01 Pol'!F318</f>
        <v>10659.49</v>
      </c>
      <c r="I37" s="32"/>
      <c r="J37" s="32"/>
    </row>
    <row r="38" spans="1:10" ht="12.75" customHeight="1" x14ac:dyDescent="0.2">
      <c r="A38" s="153" t="s">
        <v>70</v>
      </c>
      <c r="B38" s="151" t="s">
        <v>71</v>
      </c>
      <c r="C38" s="150"/>
      <c r="D38" s="150"/>
      <c r="E38" s="150"/>
      <c r="F38" s="150"/>
      <c r="G38" s="152"/>
      <c r="H38" s="261">
        <f>'01 SO 01.01 Pol'!F327</f>
        <v>4653.3100000000004</v>
      </c>
      <c r="I38" s="32"/>
      <c r="J38" s="32"/>
    </row>
    <row r="39" spans="1:10" ht="12.75" customHeight="1" x14ac:dyDescent="0.2">
      <c r="A39" s="153" t="s">
        <v>72</v>
      </c>
      <c r="B39" s="151" t="s">
        <v>73</v>
      </c>
      <c r="C39" s="150"/>
      <c r="D39" s="150"/>
      <c r="E39" s="150"/>
      <c r="F39" s="150"/>
      <c r="G39" s="152"/>
      <c r="H39" s="261">
        <f>'01 SO 01.01 Pol'!F337</f>
        <v>47962.28</v>
      </c>
      <c r="I39" s="32"/>
      <c r="J39" s="32"/>
    </row>
    <row r="40" spans="1:10" ht="12.75" customHeight="1" x14ac:dyDescent="0.2">
      <c r="A40" s="153" t="s">
        <v>74</v>
      </c>
      <c r="B40" s="151" t="s">
        <v>75</v>
      </c>
      <c r="C40" s="150"/>
      <c r="D40" s="150"/>
      <c r="E40" s="150"/>
      <c r="F40" s="150"/>
      <c r="G40" s="152"/>
      <c r="H40" s="261">
        <f>'01 SO 01.01 Pol'!F351</f>
        <v>711.54</v>
      </c>
      <c r="I40" s="32"/>
      <c r="J40" s="32"/>
    </row>
    <row r="41" spans="1:10" ht="12.75" customHeight="1" x14ac:dyDescent="0.2">
      <c r="A41" s="153" t="s">
        <v>76</v>
      </c>
      <c r="B41" s="151" t="s">
        <v>77</v>
      </c>
      <c r="C41" s="150"/>
      <c r="D41" s="150"/>
      <c r="E41" s="150"/>
      <c r="F41" s="150"/>
      <c r="G41" s="152"/>
      <c r="H41" s="261">
        <f>'01 SO 01.01 Pol'!F359</f>
        <v>9148.44</v>
      </c>
      <c r="I41" s="32"/>
      <c r="J41" s="32"/>
    </row>
    <row r="42" spans="1:10" ht="12.75" customHeight="1" x14ac:dyDescent="0.2">
      <c r="A42" s="153" t="s">
        <v>78</v>
      </c>
      <c r="B42" s="151" t="s">
        <v>79</v>
      </c>
      <c r="C42" s="150"/>
      <c r="D42" s="150"/>
      <c r="E42" s="150"/>
      <c r="F42" s="150"/>
      <c r="G42" s="152"/>
      <c r="H42" s="261">
        <f>'01 SO 01.01 Pol'!F368</f>
        <v>255674.83999999997</v>
      </c>
      <c r="I42" s="32"/>
      <c r="J42" s="32"/>
    </row>
    <row r="43" spans="1:10" ht="12.75" customHeight="1" thickBot="1" x14ac:dyDescent="0.25">
      <c r="A43" s="160"/>
      <c r="B43" s="161" t="s">
        <v>384</v>
      </c>
      <c r="C43" s="162"/>
      <c r="D43" s="163" t="str">
        <f>D28</f>
        <v>SO 01.01</v>
      </c>
      <c r="E43" s="162"/>
      <c r="F43" s="162"/>
      <c r="G43" s="164"/>
      <c r="H43" s="262">
        <f>SUM(H30:H42)</f>
        <v>901105.53</v>
      </c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mergeCells count="4">
    <mergeCell ref="C2:F2"/>
    <mergeCell ref="A4:H4"/>
    <mergeCell ref="B7:G7"/>
    <mergeCell ref="E28:H28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outlinePr summaryBelow="0"/>
    <pageSetUpPr fitToPage="1"/>
  </sheetPr>
  <dimension ref="A1:BH5000"/>
  <sheetViews>
    <sheetView tabSelected="1" workbookViewId="0">
      <selection activeCell="U15" sqref="U15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3">
      <c r="A1" s="301" t="s">
        <v>90</v>
      </c>
      <c r="B1" s="301"/>
      <c r="C1" s="302"/>
      <c r="D1" s="301"/>
      <c r="E1" s="301"/>
      <c r="F1" s="301"/>
      <c r="G1" s="301"/>
      <c r="AC1" t="s">
        <v>93</v>
      </c>
    </row>
    <row r="2" spans="1:60" ht="13.5" thickTop="1" x14ac:dyDescent="0.2">
      <c r="A2" s="191" t="s">
        <v>29</v>
      </c>
      <c r="B2" s="195" t="s">
        <v>40</v>
      </c>
      <c r="C2" s="213" t="s">
        <v>41</v>
      </c>
      <c r="D2" s="193"/>
      <c r="E2" s="192"/>
      <c r="F2" s="192"/>
      <c r="G2" s="194"/>
    </row>
    <row r="3" spans="1:60" x14ac:dyDescent="0.2">
      <c r="A3" s="189" t="s">
        <v>30</v>
      </c>
      <c r="B3" s="196" t="s">
        <v>43</v>
      </c>
      <c r="C3" s="214" t="s">
        <v>41</v>
      </c>
      <c r="D3" s="188"/>
      <c r="E3" s="187"/>
      <c r="F3" s="187"/>
      <c r="G3" s="190"/>
      <c r="AC3" s="8" t="s">
        <v>81</v>
      </c>
    </row>
    <row r="4" spans="1:60" ht="26.25" thickBot="1" x14ac:dyDescent="0.25">
      <c r="A4" s="197" t="s">
        <v>31</v>
      </c>
      <c r="B4" s="198" t="s">
        <v>86</v>
      </c>
      <c r="C4" s="215" t="s">
        <v>87</v>
      </c>
      <c r="D4" s="199"/>
      <c r="E4" s="200"/>
      <c r="F4" s="200"/>
      <c r="G4" s="201"/>
    </row>
    <row r="5" spans="1:60" ht="14.25" thickTop="1" thickBot="1" x14ac:dyDescent="0.25">
      <c r="C5" s="216"/>
      <c r="D5" s="185"/>
    </row>
    <row r="6" spans="1:60" ht="27" thickTop="1" thickBot="1" x14ac:dyDescent="0.25">
      <c r="A6" s="202" t="s">
        <v>32</v>
      </c>
      <c r="B6" s="205" t="s">
        <v>33</v>
      </c>
      <c r="C6" s="217" t="s">
        <v>34</v>
      </c>
      <c r="D6" s="204" t="s">
        <v>35</v>
      </c>
      <c r="E6" s="203" t="s">
        <v>36</v>
      </c>
      <c r="F6" s="206" t="s">
        <v>37</v>
      </c>
      <c r="G6" s="202" t="s">
        <v>38</v>
      </c>
      <c r="H6" s="251" t="s">
        <v>91</v>
      </c>
      <c r="I6" s="218" t="s">
        <v>92</v>
      </c>
      <c r="J6" s="54"/>
    </row>
    <row r="7" spans="1:60" x14ac:dyDescent="0.2">
      <c r="A7" s="252"/>
      <c r="B7" s="253" t="s">
        <v>94</v>
      </c>
      <c r="C7" s="303" t="s">
        <v>95</v>
      </c>
      <c r="D7" s="304"/>
      <c r="E7" s="305"/>
      <c r="F7" s="306"/>
      <c r="G7" s="306"/>
      <c r="H7" s="254"/>
      <c r="I7" s="255"/>
    </row>
    <row r="8" spans="1:60" x14ac:dyDescent="0.2">
      <c r="A8" s="246" t="s">
        <v>96</v>
      </c>
      <c r="B8" s="219" t="s">
        <v>54</v>
      </c>
      <c r="C8" s="236" t="s">
        <v>55</v>
      </c>
      <c r="D8" s="222"/>
      <c r="E8" s="226"/>
      <c r="F8" s="307">
        <f>SUM(G9:G23)</f>
        <v>0</v>
      </c>
      <c r="G8" s="308"/>
      <c r="H8" s="231"/>
      <c r="I8" s="249"/>
      <c r="AE8" t="s">
        <v>97</v>
      </c>
    </row>
    <row r="9" spans="1:60" outlineLevel="1" x14ac:dyDescent="0.2">
      <c r="A9" s="247">
        <v>1</v>
      </c>
      <c r="B9" s="220" t="s">
        <v>98</v>
      </c>
      <c r="C9" s="237" t="s">
        <v>55</v>
      </c>
      <c r="D9" s="223" t="s">
        <v>99</v>
      </c>
      <c r="E9" s="227">
        <v>0</v>
      </c>
      <c r="F9" s="232">
        <v>0</v>
      </c>
      <c r="G9" s="233">
        <f>ROUND(E9*F9,2)</f>
        <v>0</v>
      </c>
      <c r="H9" s="234"/>
      <c r="I9" s="250" t="s">
        <v>100</v>
      </c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63"/>
      <c r="V9" s="207"/>
      <c r="W9" s="207"/>
      <c r="X9" s="207"/>
      <c r="Y9" s="207"/>
      <c r="Z9" s="207"/>
      <c r="AA9" s="207"/>
      <c r="AB9" s="207"/>
      <c r="AC9" s="207"/>
      <c r="AD9" s="207"/>
      <c r="AE9" s="207" t="s">
        <v>101</v>
      </c>
      <c r="AF9" s="207">
        <v>1</v>
      </c>
      <c r="AG9" s="207"/>
      <c r="AH9" s="207"/>
      <c r="AI9" s="207"/>
      <c r="AJ9" s="207"/>
      <c r="AK9" s="207"/>
      <c r="AL9" s="207"/>
      <c r="AM9" s="207">
        <v>21</v>
      </c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48"/>
      <c r="B10" s="221"/>
      <c r="C10" s="238" t="s">
        <v>102</v>
      </c>
      <c r="D10" s="224"/>
      <c r="E10" s="228"/>
      <c r="F10" s="233"/>
      <c r="G10" s="233"/>
      <c r="H10" s="234"/>
      <c r="I10" s="250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63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ht="22.5" outlineLevel="1" x14ac:dyDescent="0.2">
      <c r="A11" s="248"/>
      <c r="B11" s="221"/>
      <c r="C11" s="238" t="s">
        <v>103</v>
      </c>
      <c r="D11" s="224"/>
      <c r="E11" s="228"/>
      <c r="F11" s="233"/>
      <c r="G11" s="233"/>
      <c r="H11" s="234"/>
      <c r="I11" s="250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63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ht="33.75" outlineLevel="1" x14ac:dyDescent="0.2">
      <c r="A12" s="248"/>
      <c r="B12" s="221"/>
      <c r="C12" s="238" t="s">
        <v>104</v>
      </c>
      <c r="D12" s="224"/>
      <c r="E12" s="228"/>
      <c r="F12" s="233"/>
      <c r="G12" s="233"/>
      <c r="H12" s="234"/>
      <c r="I12" s="250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63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ht="22.5" outlineLevel="1" x14ac:dyDescent="0.2">
      <c r="A13" s="248"/>
      <c r="B13" s="221"/>
      <c r="C13" s="238" t="s">
        <v>105</v>
      </c>
      <c r="D13" s="224"/>
      <c r="E13" s="228"/>
      <c r="F13" s="233"/>
      <c r="G13" s="233"/>
      <c r="H13" s="234"/>
      <c r="I13" s="250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63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ht="22.5" outlineLevel="1" x14ac:dyDescent="0.2">
      <c r="A14" s="248"/>
      <c r="B14" s="221"/>
      <c r="C14" s="238" t="s">
        <v>106</v>
      </c>
      <c r="D14" s="224"/>
      <c r="E14" s="228"/>
      <c r="F14" s="233"/>
      <c r="G14" s="233"/>
      <c r="H14" s="234"/>
      <c r="I14" s="250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63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ht="33.75" outlineLevel="1" x14ac:dyDescent="0.2">
      <c r="A15" s="248"/>
      <c r="B15" s="221"/>
      <c r="C15" s="238" t="s">
        <v>107</v>
      </c>
      <c r="D15" s="224"/>
      <c r="E15" s="228"/>
      <c r="F15" s="233"/>
      <c r="G15" s="233"/>
      <c r="H15" s="234"/>
      <c r="I15" s="250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63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ht="22.5" outlineLevel="1" x14ac:dyDescent="0.2">
      <c r="A16" s="248"/>
      <c r="B16" s="221"/>
      <c r="C16" s="238" t="s">
        <v>108</v>
      </c>
      <c r="D16" s="224"/>
      <c r="E16" s="228"/>
      <c r="F16" s="233"/>
      <c r="G16" s="233"/>
      <c r="H16" s="234"/>
      <c r="I16" s="250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63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ht="22.5" outlineLevel="1" x14ac:dyDescent="0.2">
      <c r="A17" s="248"/>
      <c r="B17" s="221"/>
      <c r="C17" s="238" t="s">
        <v>109</v>
      </c>
      <c r="D17" s="224"/>
      <c r="E17" s="228"/>
      <c r="F17" s="233"/>
      <c r="G17" s="233"/>
      <c r="H17" s="234"/>
      <c r="I17" s="250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63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ht="33.75" outlineLevel="1" x14ac:dyDescent="0.2">
      <c r="A18" s="248"/>
      <c r="B18" s="221"/>
      <c r="C18" s="238" t="s">
        <v>110</v>
      </c>
      <c r="D18" s="224"/>
      <c r="E18" s="228"/>
      <c r="F18" s="233"/>
      <c r="G18" s="233"/>
      <c r="H18" s="234"/>
      <c r="I18" s="250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63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ht="45" outlineLevel="1" x14ac:dyDescent="0.2">
      <c r="A19" s="248"/>
      <c r="B19" s="221"/>
      <c r="C19" s="238" t="s">
        <v>111</v>
      </c>
      <c r="D19" s="224"/>
      <c r="E19" s="228"/>
      <c r="F19" s="233"/>
      <c r="G19" s="233"/>
      <c r="H19" s="234"/>
      <c r="I19" s="250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63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48"/>
      <c r="B20" s="221"/>
      <c r="C20" s="238" t="s">
        <v>112</v>
      </c>
      <c r="D20" s="224"/>
      <c r="E20" s="228"/>
      <c r="F20" s="233"/>
      <c r="G20" s="233"/>
      <c r="H20" s="234"/>
      <c r="I20" s="250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63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ht="22.5" outlineLevel="1" x14ac:dyDescent="0.2">
      <c r="A21" s="248"/>
      <c r="B21" s="221"/>
      <c r="C21" s="238" t="s">
        <v>113</v>
      </c>
      <c r="D21" s="224"/>
      <c r="E21" s="228"/>
      <c r="F21" s="233"/>
      <c r="G21" s="233"/>
      <c r="H21" s="234"/>
      <c r="I21" s="250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63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ht="22.5" outlineLevel="1" x14ac:dyDescent="0.2">
      <c r="A22" s="248"/>
      <c r="B22" s="221"/>
      <c r="C22" s="238" t="s">
        <v>114</v>
      </c>
      <c r="D22" s="224"/>
      <c r="E22" s="228"/>
      <c r="F22" s="233"/>
      <c r="G22" s="233"/>
      <c r="H22" s="234"/>
      <c r="I22" s="250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63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outlineLevel="1" x14ac:dyDescent="0.2">
      <c r="A23" s="248"/>
      <c r="B23" s="221"/>
      <c r="C23" s="309"/>
      <c r="D23" s="310"/>
      <c r="E23" s="311"/>
      <c r="F23" s="312"/>
      <c r="G23" s="313"/>
      <c r="H23" s="234"/>
      <c r="I23" s="250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63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x14ac:dyDescent="0.2">
      <c r="A24" s="246" t="s">
        <v>96</v>
      </c>
      <c r="B24" s="219" t="s">
        <v>56</v>
      </c>
      <c r="C24" s="236" t="s">
        <v>57</v>
      </c>
      <c r="D24" s="222"/>
      <c r="E24" s="226"/>
      <c r="F24" s="314">
        <f>SUM(G25:G70)</f>
        <v>63946.040000000008</v>
      </c>
      <c r="G24" s="315"/>
      <c r="H24" s="231"/>
      <c r="I24" s="249"/>
      <c r="U24" s="263"/>
      <c r="V24" s="207"/>
      <c r="W24" s="207"/>
      <c r="AE24" t="s">
        <v>97</v>
      </c>
    </row>
    <row r="25" spans="1:60" outlineLevel="1" x14ac:dyDescent="0.2">
      <c r="A25" s="248"/>
      <c r="B25" s="316" t="s">
        <v>115</v>
      </c>
      <c r="C25" s="317"/>
      <c r="D25" s="318"/>
      <c r="E25" s="319"/>
      <c r="F25" s="320"/>
      <c r="G25" s="321"/>
      <c r="H25" s="234"/>
      <c r="I25" s="250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63"/>
      <c r="V25" s="207"/>
      <c r="W25" s="207"/>
      <c r="X25" s="207"/>
      <c r="Y25" s="207"/>
      <c r="Z25" s="207"/>
      <c r="AA25" s="207"/>
      <c r="AB25" s="207"/>
      <c r="AC25" s="207">
        <v>0</v>
      </c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48"/>
      <c r="B26" s="322" t="s">
        <v>116</v>
      </c>
      <c r="C26" s="323"/>
      <c r="D26" s="324"/>
      <c r="E26" s="325"/>
      <c r="F26" s="326"/>
      <c r="G26" s="327"/>
      <c r="H26" s="234"/>
      <c r="I26" s="250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63"/>
      <c r="V26" s="207"/>
      <c r="W26" s="207"/>
      <c r="X26" s="207"/>
      <c r="Y26" s="207"/>
      <c r="Z26" s="207"/>
      <c r="AA26" s="207"/>
      <c r="AB26" s="207"/>
      <c r="AC26" s="207"/>
      <c r="AD26" s="207"/>
      <c r="AE26" s="207" t="s">
        <v>117</v>
      </c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47">
        <v>2</v>
      </c>
      <c r="B27" s="220" t="s">
        <v>118</v>
      </c>
      <c r="C27" s="237" t="s">
        <v>119</v>
      </c>
      <c r="D27" s="223" t="s">
        <v>120</v>
      </c>
      <c r="E27" s="227">
        <v>1.96909</v>
      </c>
      <c r="F27" s="232">
        <v>4059.8691040499994</v>
      </c>
      <c r="G27" s="233">
        <f>ROUND(E27*F27,2)</f>
        <v>7994.25</v>
      </c>
      <c r="H27" s="234" t="s">
        <v>121</v>
      </c>
      <c r="I27" s="250" t="s">
        <v>122</v>
      </c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63"/>
      <c r="V27" s="207"/>
      <c r="W27" s="207"/>
      <c r="X27" s="207"/>
      <c r="Y27" s="207"/>
      <c r="Z27" s="207"/>
      <c r="AA27" s="207"/>
      <c r="AB27" s="207"/>
      <c r="AC27" s="207"/>
      <c r="AD27" s="207"/>
      <c r="AE27" s="207" t="s">
        <v>123</v>
      </c>
      <c r="AF27" s="207"/>
      <c r="AG27" s="207"/>
      <c r="AH27" s="207"/>
      <c r="AI27" s="207"/>
      <c r="AJ27" s="207"/>
      <c r="AK27" s="207"/>
      <c r="AL27" s="207"/>
      <c r="AM27" s="207">
        <v>21</v>
      </c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48"/>
      <c r="B28" s="221"/>
      <c r="C28" s="238" t="s">
        <v>124</v>
      </c>
      <c r="D28" s="224"/>
      <c r="E28" s="228"/>
      <c r="F28" s="233"/>
      <c r="G28" s="233"/>
      <c r="H28" s="234"/>
      <c r="I28" s="250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63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48"/>
      <c r="B29" s="221"/>
      <c r="C29" s="239" t="s">
        <v>125</v>
      </c>
      <c r="D29" s="225"/>
      <c r="E29" s="229"/>
      <c r="F29" s="233"/>
      <c r="G29" s="233"/>
      <c r="H29" s="234"/>
      <c r="I29" s="250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63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48"/>
      <c r="B30" s="221"/>
      <c r="C30" s="238" t="s">
        <v>126</v>
      </c>
      <c r="D30" s="224"/>
      <c r="E30" s="228">
        <v>1.96909</v>
      </c>
      <c r="F30" s="233"/>
      <c r="G30" s="233"/>
      <c r="H30" s="234"/>
      <c r="I30" s="250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63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48"/>
      <c r="B31" s="221"/>
      <c r="C31" s="309"/>
      <c r="D31" s="310"/>
      <c r="E31" s="311"/>
      <c r="F31" s="312"/>
      <c r="G31" s="313"/>
      <c r="H31" s="234"/>
      <c r="I31" s="250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63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48"/>
      <c r="B32" s="322" t="s">
        <v>127</v>
      </c>
      <c r="C32" s="323"/>
      <c r="D32" s="324"/>
      <c r="E32" s="325"/>
      <c r="F32" s="326"/>
      <c r="G32" s="327"/>
      <c r="H32" s="234"/>
      <c r="I32" s="250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63"/>
      <c r="V32" s="207"/>
      <c r="W32" s="207"/>
      <c r="X32" s="207"/>
      <c r="Y32" s="207"/>
      <c r="Z32" s="207"/>
      <c r="AA32" s="207"/>
      <c r="AB32" s="207"/>
      <c r="AC32" s="207">
        <v>0</v>
      </c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48"/>
      <c r="B33" s="322" t="s">
        <v>116</v>
      </c>
      <c r="C33" s="323"/>
      <c r="D33" s="324"/>
      <c r="E33" s="325"/>
      <c r="F33" s="326"/>
      <c r="G33" s="327"/>
      <c r="H33" s="234"/>
      <c r="I33" s="250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63"/>
      <c r="V33" s="207"/>
      <c r="W33" s="207"/>
      <c r="X33" s="207"/>
      <c r="Y33" s="207"/>
      <c r="Z33" s="207"/>
      <c r="AA33" s="207"/>
      <c r="AB33" s="207"/>
      <c r="AC33" s="207"/>
      <c r="AD33" s="207"/>
      <c r="AE33" s="207" t="s">
        <v>117</v>
      </c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47">
        <v>3</v>
      </c>
      <c r="B34" s="220" t="s">
        <v>128</v>
      </c>
      <c r="C34" s="237" t="s">
        <v>129</v>
      </c>
      <c r="D34" s="223" t="s">
        <v>120</v>
      </c>
      <c r="E34" s="227">
        <v>0.8</v>
      </c>
      <c r="F34" s="232">
        <v>3311.0601224999996</v>
      </c>
      <c r="G34" s="233">
        <f>ROUND(E34*F34,2)</f>
        <v>2648.85</v>
      </c>
      <c r="H34" s="234" t="s">
        <v>121</v>
      </c>
      <c r="I34" s="250" t="s">
        <v>122</v>
      </c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63"/>
      <c r="V34" s="207"/>
      <c r="W34" s="207"/>
      <c r="X34" s="207"/>
      <c r="Y34" s="207"/>
      <c r="Z34" s="207"/>
      <c r="AA34" s="207"/>
      <c r="AB34" s="207"/>
      <c r="AC34" s="207"/>
      <c r="AD34" s="207"/>
      <c r="AE34" s="207" t="s">
        <v>123</v>
      </c>
      <c r="AF34" s="207"/>
      <c r="AG34" s="207"/>
      <c r="AH34" s="207"/>
      <c r="AI34" s="207"/>
      <c r="AJ34" s="207"/>
      <c r="AK34" s="207"/>
      <c r="AL34" s="207"/>
      <c r="AM34" s="207">
        <v>21</v>
      </c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48"/>
      <c r="B35" s="221"/>
      <c r="C35" s="238" t="s">
        <v>130</v>
      </c>
      <c r="D35" s="224"/>
      <c r="E35" s="228"/>
      <c r="F35" s="233"/>
      <c r="G35" s="233"/>
      <c r="H35" s="234"/>
      <c r="I35" s="250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63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outlineLevel="1" x14ac:dyDescent="0.2">
      <c r="A36" s="248"/>
      <c r="B36" s="221"/>
      <c r="C36" s="238" t="s">
        <v>131</v>
      </c>
      <c r="D36" s="224"/>
      <c r="E36" s="228"/>
      <c r="F36" s="233"/>
      <c r="G36" s="233"/>
      <c r="H36" s="234"/>
      <c r="I36" s="250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63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outlineLevel="1" x14ac:dyDescent="0.2">
      <c r="A37" s="248"/>
      <c r="B37" s="221"/>
      <c r="C37" s="239" t="s">
        <v>125</v>
      </c>
      <c r="D37" s="225"/>
      <c r="E37" s="229"/>
      <c r="F37" s="233"/>
      <c r="G37" s="233"/>
      <c r="H37" s="234"/>
      <c r="I37" s="250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63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outlineLevel="1" x14ac:dyDescent="0.2">
      <c r="A38" s="248"/>
      <c r="B38" s="221"/>
      <c r="C38" s="238" t="s">
        <v>132</v>
      </c>
      <c r="D38" s="224"/>
      <c r="E38" s="228">
        <v>0.8</v>
      </c>
      <c r="F38" s="233"/>
      <c r="G38" s="233"/>
      <c r="H38" s="234"/>
      <c r="I38" s="250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63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48"/>
      <c r="B39" s="221"/>
      <c r="C39" s="309"/>
      <c r="D39" s="310"/>
      <c r="E39" s="311"/>
      <c r="F39" s="312"/>
      <c r="G39" s="313"/>
      <c r="H39" s="234"/>
      <c r="I39" s="250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63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outlineLevel="1" x14ac:dyDescent="0.2">
      <c r="A40" s="248"/>
      <c r="B40" s="322" t="s">
        <v>133</v>
      </c>
      <c r="C40" s="323"/>
      <c r="D40" s="324"/>
      <c r="E40" s="325"/>
      <c r="F40" s="326"/>
      <c r="G40" s="327"/>
      <c r="H40" s="234"/>
      <c r="I40" s="250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63"/>
      <c r="V40" s="207"/>
      <c r="W40" s="207"/>
      <c r="X40" s="207"/>
      <c r="Y40" s="207"/>
      <c r="Z40" s="207"/>
      <c r="AA40" s="207"/>
      <c r="AB40" s="207"/>
      <c r="AC40" s="207">
        <v>0</v>
      </c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outlineLevel="1" x14ac:dyDescent="0.2">
      <c r="A41" s="248"/>
      <c r="B41" s="322" t="s">
        <v>134</v>
      </c>
      <c r="C41" s="323"/>
      <c r="D41" s="324"/>
      <c r="E41" s="325"/>
      <c r="F41" s="326"/>
      <c r="G41" s="327"/>
      <c r="H41" s="234"/>
      <c r="I41" s="250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63"/>
      <c r="V41" s="207"/>
      <c r="W41" s="207"/>
      <c r="X41" s="207"/>
      <c r="Y41" s="207"/>
      <c r="Z41" s="207"/>
      <c r="AA41" s="207"/>
      <c r="AB41" s="207"/>
      <c r="AC41" s="207"/>
      <c r="AD41" s="207"/>
      <c r="AE41" s="207" t="s">
        <v>117</v>
      </c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outlineLevel="1" x14ac:dyDescent="0.2">
      <c r="A42" s="247">
        <v>4</v>
      </c>
      <c r="B42" s="220" t="s">
        <v>135</v>
      </c>
      <c r="C42" s="237" t="s">
        <v>136</v>
      </c>
      <c r="D42" s="223" t="s">
        <v>120</v>
      </c>
      <c r="E42" s="227">
        <v>0.37719999999999998</v>
      </c>
      <c r="F42" s="232">
        <v>3963.0842696999994</v>
      </c>
      <c r="G42" s="233">
        <f>ROUND(E42*F42,2)</f>
        <v>1494.88</v>
      </c>
      <c r="H42" s="234" t="s">
        <v>121</v>
      </c>
      <c r="I42" s="250" t="s">
        <v>122</v>
      </c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63"/>
      <c r="V42" s="207"/>
      <c r="W42" s="207"/>
      <c r="X42" s="207"/>
      <c r="Y42" s="207"/>
      <c r="Z42" s="207"/>
      <c r="AA42" s="207"/>
      <c r="AB42" s="207"/>
      <c r="AC42" s="207"/>
      <c r="AD42" s="207"/>
      <c r="AE42" s="207" t="s">
        <v>123</v>
      </c>
      <c r="AF42" s="207"/>
      <c r="AG42" s="207"/>
      <c r="AH42" s="207"/>
      <c r="AI42" s="207"/>
      <c r="AJ42" s="207"/>
      <c r="AK42" s="207"/>
      <c r="AL42" s="207"/>
      <c r="AM42" s="207">
        <v>21</v>
      </c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outlineLevel="1" x14ac:dyDescent="0.2">
      <c r="A43" s="248"/>
      <c r="B43" s="221"/>
      <c r="C43" s="238" t="s">
        <v>124</v>
      </c>
      <c r="D43" s="224"/>
      <c r="E43" s="228"/>
      <c r="F43" s="233"/>
      <c r="G43" s="233"/>
      <c r="H43" s="234"/>
      <c r="I43" s="250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63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outlineLevel="1" x14ac:dyDescent="0.2">
      <c r="A44" s="248"/>
      <c r="B44" s="221"/>
      <c r="C44" s="239" t="s">
        <v>125</v>
      </c>
      <c r="D44" s="225"/>
      <c r="E44" s="229"/>
      <c r="F44" s="233"/>
      <c r="G44" s="233"/>
      <c r="H44" s="234"/>
      <c r="I44" s="250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63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outlineLevel="1" x14ac:dyDescent="0.2">
      <c r="A45" s="248"/>
      <c r="B45" s="221"/>
      <c r="C45" s="238" t="s">
        <v>137</v>
      </c>
      <c r="D45" s="224"/>
      <c r="E45" s="228">
        <v>0.37719999999999998</v>
      </c>
      <c r="F45" s="233"/>
      <c r="G45" s="233"/>
      <c r="H45" s="234"/>
      <c r="I45" s="250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63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</row>
    <row r="46" spans="1:60" outlineLevel="1" x14ac:dyDescent="0.2">
      <c r="A46" s="248"/>
      <c r="B46" s="221"/>
      <c r="C46" s="309"/>
      <c r="D46" s="310"/>
      <c r="E46" s="311"/>
      <c r="F46" s="312"/>
      <c r="G46" s="313"/>
      <c r="H46" s="234"/>
      <c r="I46" s="250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63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</row>
    <row r="47" spans="1:60" outlineLevel="1" x14ac:dyDescent="0.2">
      <c r="A47" s="248"/>
      <c r="B47" s="322" t="s">
        <v>138</v>
      </c>
      <c r="C47" s="323"/>
      <c r="D47" s="324"/>
      <c r="E47" s="325"/>
      <c r="F47" s="326"/>
      <c r="G47" s="327"/>
      <c r="H47" s="234"/>
      <c r="I47" s="250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63"/>
      <c r="V47" s="207"/>
      <c r="W47" s="207"/>
      <c r="X47" s="207"/>
      <c r="Y47" s="207"/>
      <c r="Z47" s="207"/>
      <c r="AA47" s="207"/>
      <c r="AB47" s="207"/>
      <c r="AC47" s="207">
        <v>0</v>
      </c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</row>
    <row r="48" spans="1:60" outlineLevel="1" x14ac:dyDescent="0.2">
      <c r="A48" s="248"/>
      <c r="B48" s="322" t="s">
        <v>139</v>
      </c>
      <c r="C48" s="323"/>
      <c r="D48" s="324"/>
      <c r="E48" s="325"/>
      <c r="F48" s="326"/>
      <c r="G48" s="327"/>
      <c r="H48" s="234"/>
      <c r="I48" s="250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63"/>
      <c r="V48" s="207"/>
      <c r="W48" s="207"/>
      <c r="X48" s="207"/>
      <c r="Y48" s="207"/>
      <c r="Z48" s="207"/>
      <c r="AA48" s="207"/>
      <c r="AB48" s="207"/>
      <c r="AC48" s="207"/>
      <c r="AD48" s="207"/>
      <c r="AE48" s="207" t="s">
        <v>117</v>
      </c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outlineLevel="1" x14ac:dyDescent="0.2">
      <c r="A49" s="247">
        <v>5</v>
      </c>
      <c r="B49" s="220" t="s">
        <v>140</v>
      </c>
      <c r="C49" s="237" t="s">
        <v>141</v>
      </c>
      <c r="D49" s="223" t="s">
        <v>142</v>
      </c>
      <c r="E49" s="227">
        <v>0.32349</v>
      </c>
      <c r="F49" s="232">
        <v>24094.329814499997</v>
      </c>
      <c r="G49" s="233">
        <f>ROUND(E49*F49,2)</f>
        <v>7794.27</v>
      </c>
      <c r="H49" s="234" t="s">
        <v>121</v>
      </c>
      <c r="I49" s="250" t="s">
        <v>122</v>
      </c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63"/>
      <c r="V49" s="207"/>
      <c r="W49" s="207"/>
      <c r="X49" s="207"/>
      <c r="Y49" s="207"/>
      <c r="Z49" s="207"/>
      <c r="AA49" s="207"/>
      <c r="AB49" s="207"/>
      <c r="AC49" s="207"/>
      <c r="AD49" s="207"/>
      <c r="AE49" s="207" t="s">
        <v>123</v>
      </c>
      <c r="AF49" s="207"/>
      <c r="AG49" s="207"/>
      <c r="AH49" s="207"/>
      <c r="AI49" s="207"/>
      <c r="AJ49" s="207"/>
      <c r="AK49" s="207"/>
      <c r="AL49" s="207"/>
      <c r="AM49" s="207">
        <v>21</v>
      </c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outlineLevel="1" x14ac:dyDescent="0.2">
      <c r="A50" s="248"/>
      <c r="B50" s="221"/>
      <c r="C50" s="238" t="s">
        <v>124</v>
      </c>
      <c r="D50" s="224"/>
      <c r="E50" s="228"/>
      <c r="F50" s="233"/>
      <c r="G50" s="233"/>
      <c r="H50" s="234"/>
      <c r="I50" s="250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63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</row>
    <row r="51" spans="1:60" outlineLevel="1" x14ac:dyDescent="0.2">
      <c r="A51" s="248"/>
      <c r="B51" s="221"/>
      <c r="C51" s="239" t="s">
        <v>125</v>
      </c>
      <c r="D51" s="225"/>
      <c r="E51" s="229"/>
      <c r="F51" s="233"/>
      <c r="G51" s="233"/>
      <c r="H51" s="234"/>
      <c r="I51" s="250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63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</row>
    <row r="52" spans="1:60" outlineLevel="1" x14ac:dyDescent="0.2">
      <c r="A52" s="248"/>
      <c r="B52" s="221"/>
      <c r="C52" s="238" t="s">
        <v>143</v>
      </c>
      <c r="D52" s="224"/>
      <c r="E52" s="228">
        <v>0.32349</v>
      </c>
      <c r="F52" s="233"/>
      <c r="G52" s="233"/>
      <c r="H52" s="234"/>
      <c r="I52" s="250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63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</row>
    <row r="53" spans="1:60" outlineLevel="1" x14ac:dyDescent="0.2">
      <c r="A53" s="248"/>
      <c r="B53" s="221"/>
      <c r="C53" s="309"/>
      <c r="D53" s="310"/>
      <c r="E53" s="311"/>
      <c r="F53" s="312"/>
      <c r="G53" s="313"/>
      <c r="H53" s="234"/>
      <c r="I53" s="250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63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</row>
    <row r="54" spans="1:60" outlineLevel="1" x14ac:dyDescent="0.2">
      <c r="A54" s="248"/>
      <c r="B54" s="322" t="s">
        <v>144</v>
      </c>
      <c r="C54" s="323"/>
      <c r="D54" s="324"/>
      <c r="E54" s="325"/>
      <c r="F54" s="326"/>
      <c r="G54" s="327"/>
      <c r="H54" s="234"/>
      <c r="I54" s="250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  <c r="U54" s="263"/>
      <c r="V54" s="207"/>
      <c r="W54" s="207"/>
      <c r="X54" s="207"/>
      <c r="Y54" s="207"/>
      <c r="Z54" s="207"/>
      <c r="AA54" s="207"/>
      <c r="AB54" s="207"/>
      <c r="AC54" s="207">
        <v>0</v>
      </c>
      <c r="AD54" s="207"/>
      <c r="AE54" s="207"/>
      <c r="AF54" s="207"/>
      <c r="AG54" s="207"/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outlineLevel="1" x14ac:dyDescent="0.2">
      <c r="A55" s="248"/>
      <c r="B55" s="322" t="s">
        <v>145</v>
      </c>
      <c r="C55" s="323"/>
      <c r="D55" s="324"/>
      <c r="E55" s="325"/>
      <c r="F55" s="326"/>
      <c r="G55" s="327"/>
      <c r="H55" s="234"/>
      <c r="I55" s="250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63"/>
      <c r="V55" s="207"/>
      <c r="W55" s="207"/>
      <c r="X55" s="207"/>
      <c r="Y55" s="207"/>
      <c r="Z55" s="207"/>
      <c r="AA55" s="207"/>
      <c r="AB55" s="207"/>
      <c r="AC55" s="207"/>
      <c r="AD55" s="207"/>
      <c r="AE55" s="207" t="s">
        <v>117</v>
      </c>
      <c r="AF55" s="207"/>
      <c r="AG55" s="207"/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</row>
    <row r="56" spans="1:60" outlineLevel="1" x14ac:dyDescent="0.2">
      <c r="A56" s="247">
        <v>6</v>
      </c>
      <c r="B56" s="220" t="s">
        <v>146</v>
      </c>
      <c r="C56" s="237" t="s">
        <v>147</v>
      </c>
      <c r="D56" s="223" t="s">
        <v>148</v>
      </c>
      <c r="E56" s="227">
        <v>1.8859999999999999</v>
      </c>
      <c r="F56" s="232">
        <v>529.76961959999994</v>
      </c>
      <c r="G56" s="233">
        <f>ROUND(E56*F56,2)</f>
        <v>999.15</v>
      </c>
      <c r="H56" s="234" t="s">
        <v>149</v>
      </c>
      <c r="I56" s="250" t="s">
        <v>122</v>
      </c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63"/>
      <c r="V56" s="207"/>
      <c r="W56" s="207"/>
      <c r="X56" s="207"/>
      <c r="Y56" s="207"/>
      <c r="Z56" s="207"/>
      <c r="AA56" s="207"/>
      <c r="AB56" s="207"/>
      <c r="AC56" s="207"/>
      <c r="AD56" s="207"/>
      <c r="AE56" s="207" t="s">
        <v>123</v>
      </c>
      <c r="AF56" s="207"/>
      <c r="AG56" s="207"/>
      <c r="AH56" s="207"/>
      <c r="AI56" s="207"/>
      <c r="AJ56" s="207"/>
      <c r="AK56" s="207"/>
      <c r="AL56" s="207"/>
      <c r="AM56" s="207">
        <v>21</v>
      </c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outlineLevel="1" x14ac:dyDescent="0.2">
      <c r="A57" s="248"/>
      <c r="B57" s="221"/>
      <c r="C57" s="238" t="s">
        <v>124</v>
      </c>
      <c r="D57" s="224"/>
      <c r="E57" s="228"/>
      <c r="F57" s="233"/>
      <c r="G57" s="233"/>
      <c r="H57" s="234"/>
      <c r="I57" s="250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63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7"/>
    </row>
    <row r="58" spans="1:60" outlineLevel="1" x14ac:dyDescent="0.2">
      <c r="A58" s="248"/>
      <c r="B58" s="221"/>
      <c r="C58" s="239" t="s">
        <v>125</v>
      </c>
      <c r="D58" s="225"/>
      <c r="E58" s="229"/>
      <c r="F58" s="233"/>
      <c r="G58" s="233"/>
      <c r="H58" s="234"/>
      <c r="I58" s="250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63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</row>
    <row r="59" spans="1:60" outlineLevel="1" x14ac:dyDescent="0.2">
      <c r="A59" s="248"/>
      <c r="B59" s="221"/>
      <c r="C59" s="238" t="s">
        <v>150</v>
      </c>
      <c r="D59" s="224"/>
      <c r="E59" s="228">
        <v>1.8859999999999999</v>
      </c>
      <c r="F59" s="233"/>
      <c r="G59" s="233"/>
      <c r="H59" s="234"/>
      <c r="I59" s="250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63"/>
      <c r="V59" s="207"/>
      <c r="W59" s="207"/>
      <c r="X59" s="207"/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</row>
    <row r="60" spans="1:60" outlineLevel="1" x14ac:dyDescent="0.2">
      <c r="A60" s="248"/>
      <c r="B60" s="221"/>
      <c r="C60" s="309"/>
      <c r="D60" s="310"/>
      <c r="E60" s="311"/>
      <c r="F60" s="312"/>
      <c r="G60" s="313"/>
      <c r="H60" s="234"/>
      <c r="I60" s="250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63"/>
      <c r="V60" s="207"/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</row>
    <row r="61" spans="1:60" outlineLevel="1" x14ac:dyDescent="0.2">
      <c r="A61" s="248"/>
      <c r="B61" s="322" t="s">
        <v>151</v>
      </c>
      <c r="C61" s="323"/>
      <c r="D61" s="324"/>
      <c r="E61" s="325"/>
      <c r="F61" s="326"/>
      <c r="G61" s="327"/>
      <c r="H61" s="234"/>
      <c r="I61" s="250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63"/>
      <c r="V61" s="207"/>
      <c r="W61" s="207"/>
      <c r="X61" s="207"/>
      <c r="Y61" s="207"/>
      <c r="Z61" s="207"/>
      <c r="AA61" s="207"/>
      <c r="AB61" s="207"/>
      <c r="AC61" s="207">
        <v>0</v>
      </c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</row>
    <row r="62" spans="1:60" ht="22.5" outlineLevel="1" x14ac:dyDescent="0.2">
      <c r="A62" s="248"/>
      <c r="B62" s="322" t="s">
        <v>152</v>
      </c>
      <c r="C62" s="323"/>
      <c r="D62" s="324"/>
      <c r="E62" s="325"/>
      <c r="F62" s="326"/>
      <c r="G62" s="327"/>
      <c r="H62" s="234"/>
      <c r="I62" s="250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63"/>
      <c r="V62" s="207"/>
      <c r="W62" s="207"/>
      <c r="X62" s="207"/>
      <c r="Y62" s="207"/>
      <c r="Z62" s="207"/>
      <c r="AA62" s="207"/>
      <c r="AB62" s="207"/>
      <c r="AC62" s="207"/>
      <c r="AD62" s="207"/>
      <c r="AE62" s="207" t="s">
        <v>117</v>
      </c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12" t="str">
        <f>B62</f>
        <v>plentování potrubí, válcovaných nosníků, výklenků nebo nik, jakéhokoliv tvaru, na jakoukoliv maltu, s potřebným vypnutím pletiva, přetažením a zakotvením drátů a provedení postřiku maltou,</v>
      </c>
      <c r="BA62" s="207"/>
      <c r="BB62" s="207"/>
      <c r="BC62" s="207"/>
      <c r="BD62" s="207"/>
      <c r="BE62" s="207"/>
      <c r="BF62" s="207"/>
      <c r="BG62" s="207"/>
      <c r="BH62" s="207"/>
    </row>
    <row r="63" spans="1:60" outlineLevel="1" x14ac:dyDescent="0.2">
      <c r="A63" s="247">
        <v>7</v>
      </c>
      <c r="B63" s="220" t="s">
        <v>153</v>
      </c>
      <c r="C63" s="237" t="s">
        <v>154</v>
      </c>
      <c r="D63" s="223" t="s">
        <v>148</v>
      </c>
      <c r="E63" s="227">
        <v>2.8290000000000002</v>
      </c>
      <c r="F63" s="232">
        <v>259.79087114999999</v>
      </c>
      <c r="G63" s="233">
        <f>ROUND(E63*F63,2)</f>
        <v>734.95</v>
      </c>
      <c r="H63" s="234" t="s">
        <v>149</v>
      </c>
      <c r="I63" s="250" t="s">
        <v>122</v>
      </c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63"/>
      <c r="V63" s="207"/>
      <c r="W63" s="207"/>
      <c r="X63" s="207"/>
      <c r="Y63" s="207"/>
      <c r="Z63" s="207"/>
      <c r="AA63" s="207"/>
      <c r="AB63" s="207"/>
      <c r="AC63" s="207"/>
      <c r="AD63" s="207"/>
      <c r="AE63" s="207" t="s">
        <v>123</v>
      </c>
      <c r="AF63" s="207"/>
      <c r="AG63" s="207"/>
      <c r="AH63" s="207"/>
      <c r="AI63" s="207"/>
      <c r="AJ63" s="207"/>
      <c r="AK63" s="207"/>
      <c r="AL63" s="207"/>
      <c r="AM63" s="207">
        <v>21</v>
      </c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</row>
    <row r="64" spans="1:60" outlineLevel="1" x14ac:dyDescent="0.2">
      <c r="A64" s="248"/>
      <c r="B64" s="221"/>
      <c r="C64" s="238" t="s">
        <v>124</v>
      </c>
      <c r="D64" s="224"/>
      <c r="E64" s="228"/>
      <c r="F64" s="233"/>
      <c r="G64" s="233"/>
      <c r="H64" s="234"/>
      <c r="I64" s="250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63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</row>
    <row r="65" spans="1:60" outlineLevel="1" x14ac:dyDescent="0.2">
      <c r="A65" s="248"/>
      <c r="B65" s="221"/>
      <c r="C65" s="239" t="s">
        <v>125</v>
      </c>
      <c r="D65" s="225"/>
      <c r="E65" s="229"/>
      <c r="F65" s="233"/>
      <c r="G65" s="233"/>
      <c r="H65" s="234"/>
      <c r="I65" s="250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63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</row>
    <row r="66" spans="1:60" outlineLevel="1" x14ac:dyDescent="0.2">
      <c r="A66" s="248"/>
      <c r="B66" s="221"/>
      <c r="C66" s="238" t="s">
        <v>155</v>
      </c>
      <c r="D66" s="224"/>
      <c r="E66" s="228">
        <v>2.8290000000000002</v>
      </c>
      <c r="F66" s="233"/>
      <c r="G66" s="233"/>
      <c r="H66" s="234"/>
      <c r="I66" s="250"/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63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</row>
    <row r="67" spans="1:60" outlineLevel="1" x14ac:dyDescent="0.2">
      <c r="A67" s="248"/>
      <c r="B67" s="221"/>
      <c r="C67" s="309"/>
      <c r="D67" s="310"/>
      <c r="E67" s="311"/>
      <c r="F67" s="312"/>
      <c r="G67" s="313"/>
      <c r="H67" s="234"/>
      <c r="I67" s="250"/>
      <c r="J67" s="207"/>
      <c r="K67" s="207"/>
      <c r="L67" s="207"/>
      <c r="M67" s="207"/>
      <c r="N67" s="207"/>
      <c r="O67" s="207"/>
      <c r="P67" s="207"/>
      <c r="Q67" s="207"/>
      <c r="R67" s="207"/>
      <c r="S67" s="207"/>
      <c r="T67" s="207"/>
      <c r="U67" s="263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</row>
    <row r="68" spans="1:60" outlineLevel="1" x14ac:dyDescent="0.2">
      <c r="A68" s="247">
        <v>8</v>
      </c>
      <c r="B68" s="220" t="s">
        <v>156</v>
      </c>
      <c r="C68" s="237" t="s">
        <v>157</v>
      </c>
      <c r="D68" s="223" t="s">
        <v>120</v>
      </c>
      <c r="E68" s="227">
        <v>10</v>
      </c>
      <c r="F68" s="232">
        <v>4227.9690794999997</v>
      </c>
      <c r="G68" s="233">
        <f>ROUND(E68*F68,2)</f>
        <v>42279.69</v>
      </c>
      <c r="H68" s="234"/>
      <c r="I68" s="250" t="s">
        <v>100</v>
      </c>
      <c r="J68" s="207"/>
      <c r="K68" s="207"/>
      <c r="L68" s="207"/>
      <c r="M68" s="207"/>
      <c r="N68" s="207"/>
      <c r="O68" s="207"/>
      <c r="P68" s="207"/>
      <c r="Q68" s="207"/>
      <c r="R68" s="207"/>
      <c r="S68" s="207"/>
      <c r="T68" s="207"/>
      <c r="U68" s="263"/>
      <c r="V68" s="207"/>
      <c r="W68" s="207"/>
      <c r="X68" s="207"/>
      <c r="Y68" s="207"/>
      <c r="Z68" s="207"/>
      <c r="AA68" s="207"/>
      <c r="AB68" s="207"/>
      <c r="AC68" s="207"/>
      <c r="AD68" s="207"/>
      <c r="AE68" s="207" t="s">
        <v>101</v>
      </c>
      <c r="AF68" s="207">
        <v>1</v>
      </c>
      <c r="AG68" s="207"/>
      <c r="AH68" s="207"/>
      <c r="AI68" s="207"/>
      <c r="AJ68" s="207"/>
      <c r="AK68" s="207"/>
      <c r="AL68" s="207"/>
      <c r="AM68" s="207">
        <v>21</v>
      </c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</row>
    <row r="69" spans="1:60" outlineLevel="1" x14ac:dyDescent="0.2">
      <c r="A69" s="248"/>
      <c r="B69" s="221"/>
      <c r="C69" s="238" t="s">
        <v>158</v>
      </c>
      <c r="D69" s="224"/>
      <c r="E69" s="228">
        <v>10</v>
      </c>
      <c r="F69" s="233"/>
      <c r="G69" s="233"/>
      <c r="H69" s="234"/>
      <c r="I69" s="250"/>
      <c r="J69" s="207"/>
      <c r="K69" s="207"/>
      <c r="L69" s="207"/>
      <c r="M69" s="207"/>
      <c r="N69" s="207"/>
      <c r="O69" s="207"/>
      <c r="P69" s="207"/>
      <c r="Q69" s="207"/>
      <c r="R69" s="207"/>
      <c r="S69" s="207"/>
      <c r="T69" s="207"/>
      <c r="U69" s="263"/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</row>
    <row r="70" spans="1:60" outlineLevel="1" x14ac:dyDescent="0.2">
      <c r="A70" s="248"/>
      <c r="B70" s="221"/>
      <c r="C70" s="309"/>
      <c r="D70" s="310"/>
      <c r="E70" s="311"/>
      <c r="F70" s="312"/>
      <c r="G70" s="313"/>
      <c r="H70" s="234"/>
      <c r="I70" s="250"/>
      <c r="J70" s="207"/>
      <c r="K70" s="207"/>
      <c r="L70" s="207"/>
      <c r="M70" s="207"/>
      <c r="N70" s="207"/>
      <c r="O70" s="207"/>
      <c r="P70" s="207"/>
      <c r="Q70" s="207"/>
      <c r="R70" s="207"/>
      <c r="S70" s="207"/>
      <c r="T70" s="207"/>
      <c r="U70" s="263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207"/>
    </row>
    <row r="71" spans="1:60" x14ac:dyDescent="0.2">
      <c r="A71" s="246" t="s">
        <v>96</v>
      </c>
      <c r="B71" s="219" t="s">
        <v>58</v>
      </c>
      <c r="C71" s="236" t="s">
        <v>59</v>
      </c>
      <c r="D71" s="222"/>
      <c r="E71" s="226"/>
      <c r="F71" s="314">
        <f>SUM(G72:G106)</f>
        <v>27554.65</v>
      </c>
      <c r="G71" s="315"/>
      <c r="H71" s="231"/>
      <c r="I71" s="249"/>
      <c r="U71" s="263"/>
      <c r="V71" s="207"/>
      <c r="W71" s="207"/>
      <c r="AE71" t="s">
        <v>97</v>
      </c>
    </row>
    <row r="72" spans="1:60" outlineLevel="1" x14ac:dyDescent="0.2">
      <c r="A72" s="248"/>
      <c r="B72" s="316" t="s">
        <v>159</v>
      </c>
      <c r="C72" s="317"/>
      <c r="D72" s="318"/>
      <c r="E72" s="319"/>
      <c r="F72" s="320"/>
      <c r="G72" s="321"/>
      <c r="H72" s="234"/>
      <c r="I72" s="250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63"/>
      <c r="V72" s="207"/>
      <c r="W72" s="207"/>
      <c r="X72" s="207"/>
      <c r="Y72" s="207"/>
      <c r="Z72" s="207"/>
      <c r="AA72" s="207"/>
      <c r="AB72" s="207"/>
      <c r="AC72" s="207">
        <v>0</v>
      </c>
      <c r="AD72" s="207"/>
      <c r="AE72" s="207"/>
      <c r="AF72" s="207"/>
      <c r="AG72" s="207"/>
      <c r="AH72" s="207"/>
      <c r="AI72" s="207"/>
      <c r="AJ72" s="207"/>
      <c r="AK72" s="207"/>
      <c r="AL72" s="207"/>
      <c r="AM72" s="207"/>
      <c r="AN72" s="207"/>
      <c r="AO72" s="207"/>
      <c r="AP72" s="207"/>
      <c r="AQ72" s="207"/>
      <c r="AR72" s="207"/>
      <c r="AS72" s="207"/>
      <c r="AT72" s="207"/>
      <c r="AU72" s="207"/>
      <c r="AV72" s="207"/>
      <c r="AW72" s="207"/>
      <c r="AX72" s="207"/>
      <c r="AY72" s="207"/>
      <c r="AZ72" s="207"/>
      <c r="BA72" s="207"/>
      <c r="BB72" s="207"/>
      <c r="BC72" s="207"/>
      <c r="BD72" s="207"/>
      <c r="BE72" s="207"/>
      <c r="BF72" s="207"/>
      <c r="BG72" s="207"/>
      <c r="BH72" s="207"/>
    </row>
    <row r="73" spans="1:60" outlineLevel="1" x14ac:dyDescent="0.2">
      <c r="A73" s="248"/>
      <c r="B73" s="322" t="s">
        <v>160</v>
      </c>
      <c r="C73" s="323"/>
      <c r="D73" s="324"/>
      <c r="E73" s="325"/>
      <c r="F73" s="326"/>
      <c r="G73" s="327"/>
      <c r="H73" s="234"/>
      <c r="I73" s="250"/>
      <c r="J73" s="207"/>
      <c r="K73" s="207"/>
      <c r="L73" s="207"/>
      <c r="M73" s="207"/>
      <c r="N73" s="207"/>
      <c r="O73" s="207"/>
      <c r="P73" s="207"/>
      <c r="Q73" s="207"/>
      <c r="R73" s="207"/>
      <c r="S73" s="207"/>
      <c r="T73" s="207"/>
      <c r="U73" s="263"/>
      <c r="V73" s="207"/>
      <c r="W73" s="207"/>
      <c r="X73" s="207"/>
      <c r="Y73" s="207"/>
      <c r="Z73" s="207"/>
      <c r="AA73" s="207"/>
      <c r="AB73" s="207"/>
      <c r="AC73" s="207"/>
      <c r="AD73" s="207"/>
      <c r="AE73" s="207" t="s">
        <v>117</v>
      </c>
      <c r="AF73" s="207"/>
      <c r="AG73" s="207"/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</row>
    <row r="74" spans="1:60" outlineLevel="1" x14ac:dyDescent="0.2">
      <c r="A74" s="247">
        <v>9</v>
      </c>
      <c r="B74" s="220" t="s">
        <v>161</v>
      </c>
      <c r="C74" s="237" t="s">
        <v>162</v>
      </c>
      <c r="D74" s="223" t="s">
        <v>148</v>
      </c>
      <c r="E74" s="227">
        <v>12.56362</v>
      </c>
      <c r="F74" s="232">
        <v>127.34846624999999</v>
      </c>
      <c r="G74" s="233">
        <f>ROUND(E74*F74,2)</f>
        <v>1599.96</v>
      </c>
      <c r="H74" s="234" t="s">
        <v>149</v>
      </c>
      <c r="I74" s="250" t="s">
        <v>122</v>
      </c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63"/>
      <c r="V74" s="207"/>
      <c r="W74" s="207"/>
      <c r="X74" s="207"/>
      <c r="Y74" s="207"/>
      <c r="Z74" s="207"/>
      <c r="AA74" s="207"/>
      <c r="AB74" s="207"/>
      <c r="AC74" s="207"/>
      <c r="AD74" s="207"/>
      <c r="AE74" s="207" t="s">
        <v>123</v>
      </c>
      <c r="AF74" s="207"/>
      <c r="AG74" s="207"/>
      <c r="AH74" s="207"/>
      <c r="AI74" s="207"/>
      <c r="AJ74" s="207"/>
      <c r="AK74" s="207"/>
      <c r="AL74" s="207"/>
      <c r="AM74" s="207">
        <v>21</v>
      </c>
      <c r="AN74" s="207"/>
      <c r="AO74" s="207"/>
      <c r="AP74" s="207"/>
      <c r="AQ74" s="207"/>
      <c r="AR74" s="207"/>
      <c r="AS74" s="207"/>
      <c r="AT74" s="207"/>
      <c r="AU74" s="207"/>
      <c r="AV74" s="207"/>
      <c r="AW74" s="207"/>
      <c r="AX74" s="207"/>
      <c r="AY74" s="207"/>
      <c r="AZ74" s="207"/>
      <c r="BA74" s="207"/>
      <c r="BB74" s="207"/>
      <c r="BC74" s="207"/>
      <c r="BD74" s="207"/>
      <c r="BE74" s="207"/>
      <c r="BF74" s="207"/>
      <c r="BG74" s="207"/>
      <c r="BH74" s="207"/>
    </row>
    <row r="75" spans="1:60" outlineLevel="1" x14ac:dyDescent="0.2">
      <c r="A75" s="248"/>
      <c r="B75" s="221"/>
      <c r="C75" s="238" t="s">
        <v>124</v>
      </c>
      <c r="D75" s="224"/>
      <c r="E75" s="228"/>
      <c r="F75" s="233"/>
      <c r="G75" s="233"/>
      <c r="H75" s="234"/>
      <c r="I75" s="250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63"/>
      <c r="V75" s="207"/>
      <c r="W75" s="207"/>
      <c r="X75" s="207"/>
      <c r="Y75" s="207"/>
      <c r="Z75" s="207"/>
      <c r="AA75" s="207"/>
      <c r="AB75" s="207"/>
      <c r="AC75" s="207"/>
      <c r="AD75" s="207"/>
      <c r="AE75" s="207"/>
      <c r="AF75" s="207"/>
      <c r="AG75" s="207"/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7"/>
      <c r="AZ75" s="207"/>
      <c r="BA75" s="207"/>
      <c r="BB75" s="207"/>
      <c r="BC75" s="207"/>
      <c r="BD75" s="207"/>
      <c r="BE75" s="207"/>
      <c r="BF75" s="207"/>
      <c r="BG75" s="207"/>
      <c r="BH75" s="207"/>
    </row>
    <row r="76" spans="1:60" outlineLevel="1" x14ac:dyDescent="0.2">
      <c r="A76" s="248"/>
      <c r="B76" s="221"/>
      <c r="C76" s="239" t="s">
        <v>125</v>
      </c>
      <c r="D76" s="225"/>
      <c r="E76" s="229"/>
      <c r="F76" s="233"/>
      <c r="G76" s="233"/>
      <c r="H76" s="234"/>
      <c r="I76" s="250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63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</row>
    <row r="77" spans="1:60" outlineLevel="1" x14ac:dyDescent="0.2">
      <c r="A77" s="248"/>
      <c r="B77" s="221"/>
      <c r="C77" s="238" t="s">
        <v>163</v>
      </c>
      <c r="D77" s="224"/>
      <c r="E77" s="228">
        <v>6.5636299999999999</v>
      </c>
      <c r="F77" s="233"/>
      <c r="G77" s="233"/>
      <c r="H77" s="234"/>
      <c r="I77" s="250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63"/>
      <c r="V77" s="207"/>
      <c r="W77" s="207"/>
      <c r="X77" s="207"/>
      <c r="Y77" s="207"/>
      <c r="Z77" s="207"/>
      <c r="AA77" s="207"/>
      <c r="AB77" s="207"/>
      <c r="AC77" s="207"/>
      <c r="AD77" s="207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</row>
    <row r="78" spans="1:60" outlineLevel="1" x14ac:dyDescent="0.2">
      <c r="A78" s="248"/>
      <c r="B78" s="221"/>
      <c r="C78" s="238" t="s">
        <v>130</v>
      </c>
      <c r="D78" s="224"/>
      <c r="E78" s="228"/>
      <c r="F78" s="233"/>
      <c r="G78" s="233"/>
      <c r="H78" s="234"/>
      <c r="I78" s="250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63"/>
      <c r="V78" s="207"/>
      <c r="W78" s="207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</row>
    <row r="79" spans="1:60" outlineLevel="1" x14ac:dyDescent="0.2">
      <c r="A79" s="248"/>
      <c r="B79" s="221"/>
      <c r="C79" s="238" t="s">
        <v>131</v>
      </c>
      <c r="D79" s="224"/>
      <c r="E79" s="228"/>
      <c r="F79" s="233"/>
      <c r="G79" s="233"/>
      <c r="H79" s="234"/>
      <c r="I79" s="250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63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</row>
    <row r="80" spans="1:60" outlineLevel="1" x14ac:dyDescent="0.2">
      <c r="A80" s="248"/>
      <c r="B80" s="221"/>
      <c r="C80" s="239" t="s">
        <v>125</v>
      </c>
      <c r="D80" s="225"/>
      <c r="E80" s="229">
        <v>6.5636299999999999</v>
      </c>
      <c r="F80" s="233"/>
      <c r="G80" s="233"/>
      <c r="H80" s="234"/>
      <c r="I80" s="250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63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</row>
    <row r="81" spans="1:60" outlineLevel="1" x14ac:dyDescent="0.2">
      <c r="A81" s="248"/>
      <c r="B81" s="221"/>
      <c r="C81" s="238" t="s">
        <v>164</v>
      </c>
      <c r="D81" s="224"/>
      <c r="E81" s="228">
        <v>6</v>
      </c>
      <c r="F81" s="233"/>
      <c r="G81" s="233"/>
      <c r="H81" s="234"/>
      <c r="I81" s="250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T81" s="207"/>
      <c r="U81" s="263"/>
      <c r="V81" s="207"/>
      <c r="W81" s="207"/>
      <c r="X81" s="207"/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</row>
    <row r="82" spans="1:60" outlineLevel="1" x14ac:dyDescent="0.2">
      <c r="A82" s="248"/>
      <c r="B82" s="221"/>
      <c r="C82" s="309"/>
      <c r="D82" s="310"/>
      <c r="E82" s="311"/>
      <c r="F82" s="312"/>
      <c r="G82" s="313"/>
      <c r="H82" s="234"/>
      <c r="I82" s="250"/>
      <c r="J82" s="207"/>
      <c r="K82" s="207"/>
      <c r="L82" s="207"/>
      <c r="M82" s="207"/>
      <c r="N82" s="207"/>
      <c r="O82" s="207"/>
      <c r="P82" s="207"/>
      <c r="Q82" s="207"/>
      <c r="R82" s="207"/>
      <c r="S82" s="207"/>
      <c r="T82" s="207"/>
      <c r="U82" s="263"/>
      <c r="V82" s="207"/>
      <c r="W82" s="207"/>
      <c r="X82" s="207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</row>
    <row r="83" spans="1:60" outlineLevel="1" x14ac:dyDescent="0.2">
      <c r="A83" s="248"/>
      <c r="B83" s="322" t="s">
        <v>165</v>
      </c>
      <c r="C83" s="323"/>
      <c r="D83" s="324"/>
      <c r="E83" s="325"/>
      <c r="F83" s="326"/>
      <c r="G83" s="327"/>
      <c r="H83" s="234"/>
      <c r="I83" s="250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63"/>
      <c r="V83" s="207"/>
      <c r="W83" s="207"/>
      <c r="X83" s="207"/>
      <c r="Y83" s="207"/>
      <c r="Z83" s="207"/>
      <c r="AA83" s="207"/>
      <c r="AB83" s="207"/>
      <c r="AC83" s="207">
        <v>0</v>
      </c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</row>
    <row r="84" spans="1:60" outlineLevel="1" x14ac:dyDescent="0.2">
      <c r="A84" s="247">
        <v>10</v>
      </c>
      <c r="B84" s="220" t="s">
        <v>166</v>
      </c>
      <c r="C84" s="237" t="s">
        <v>167</v>
      </c>
      <c r="D84" s="223" t="s">
        <v>148</v>
      </c>
      <c r="E84" s="227">
        <v>12.56362</v>
      </c>
      <c r="F84" s="232">
        <v>157.91209814999999</v>
      </c>
      <c r="G84" s="233">
        <f>ROUND(E84*F84,2)</f>
        <v>1983.95</v>
      </c>
      <c r="H84" s="234" t="s">
        <v>149</v>
      </c>
      <c r="I84" s="250" t="s">
        <v>122</v>
      </c>
      <c r="J84" s="207"/>
      <c r="K84" s="207"/>
      <c r="L84" s="207"/>
      <c r="M84" s="207"/>
      <c r="N84" s="207"/>
      <c r="O84" s="207"/>
      <c r="P84" s="207"/>
      <c r="Q84" s="207"/>
      <c r="R84" s="207"/>
      <c r="S84" s="207"/>
      <c r="T84" s="207"/>
      <c r="U84" s="263"/>
      <c r="V84" s="207"/>
      <c r="W84" s="207"/>
      <c r="X84" s="207"/>
      <c r="Y84" s="207"/>
      <c r="Z84" s="207"/>
      <c r="AA84" s="207"/>
      <c r="AB84" s="207"/>
      <c r="AC84" s="207"/>
      <c r="AD84" s="207"/>
      <c r="AE84" s="207" t="s">
        <v>123</v>
      </c>
      <c r="AF84" s="207"/>
      <c r="AG84" s="207"/>
      <c r="AH84" s="207"/>
      <c r="AI84" s="207"/>
      <c r="AJ84" s="207"/>
      <c r="AK84" s="207"/>
      <c r="AL84" s="207"/>
      <c r="AM84" s="207">
        <v>21</v>
      </c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</row>
    <row r="85" spans="1:60" outlineLevel="1" x14ac:dyDescent="0.2">
      <c r="A85" s="248"/>
      <c r="B85" s="221"/>
      <c r="C85" s="238" t="s">
        <v>124</v>
      </c>
      <c r="D85" s="224"/>
      <c r="E85" s="228"/>
      <c r="F85" s="233"/>
      <c r="G85" s="233"/>
      <c r="H85" s="234"/>
      <c r="I85" s="250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63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</row>
    <row r="86" spans="1:60" outlineLevel="1" x14ac:dyDescent="0.2">
      <c r="A86" s="248"/>
      <c r="B86" s="221"/>
      <c r="C86" s="239" t="s">
        <v>125</v>
      </c>
      <c r="D86" s="225"/>
      <c r="E86" s="229"/>
      <c r="F86" s="233"/>
      <c r="G86" s="233"/>
      <c r="H86" s="234"/>
      <c r="I86" s="250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63"/>
      <c r="V86" s="207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</row>
    <row r="87" spans="1:60" outlineLevel="1" x14ac:dyDescent="0.2">
      <c r="A87" s="248"/>
      <c r="B87" s="221"/>
      <c r="C87" s="238" t="s">
        <v>163</v>
      </c>
      <c r="D87" s="224"/>
      <c r="E87" s="228">
        <v>6.5636299999999999</v>
      </c>
      <c r="F87" s="233"/>
      <c r="G87" s="233"/>
      <c r="H87" s="234"/>
      <c r="I87" s="250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63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</row>
    <row r="88" spans="1:60" outlineLevel="1" x14ac:dyDescent="0.2">
      <c r="A88" s="248"/>
      <c r="B88" s="221"/>
      <c r="C88" s="238" t="s">
        <v>130</v>
      </c>
      <c r="D88" s="224"/>
      <c r="E88" s="228"/>
      <c r="F88" s="233"/>
      <c r="G88" s="233"/>
      <c r="H88" s="234"/>
      <c r="I88" s="250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63"/>
      <c r="V88" s="207"/>
      <c r="W88" s="207"/>
      <c r="X88" s="207"/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</row>
    <row r="89" spans="1:60" outlineLevel="1" x14ac:dyDescent="0.2">
      <c r="A89" s="248"/>
      <c r="B89" s="221"/>
      <c r="C89" s="238" t="s">
        <v>131</v>
      </c>
      <c r="D89" s="224"/>
      <c r="E89" s="228"/>
      <c r="F89" s="233"/>
      <c r="G89" s="233"/>
      <c r="H89" s="234"/>
      <c r="I89" s="250"/>
      <c r="J89" s="207"/>
      <c r="K89" s="207"/>
      <c r="L89" s="207"/>
      <c r="M89" s="207"/>
      <c r="N89" s="207"/>
      <c r="O89" s="207"/>
      <c r="P89" s="207"/>
      <c r="Q89" s="207"/>
      <c r="R89" s="207"/>
      <c r="S89" s="207"/>
      <c r="T89" s="207"/>
      <c r="U89" s="263"/>
      <c r="V89" s="207"/>
      <c r="W89" s="207"/>
      <c r="X89" s="207"/>
      <c r="Y89" s="207"/>
      <c r="Z89" s="207"/>
      <c r="AA89" s="207"/>
      <c r="AB89" s="207"/>
      <c r="AC89" s="207"/>
      <c r="AD89" s="207"/>
      <c r="AE89" s="207"/>
      <c r="AF89" s="207"/>
      <c r="AG89" s="207"/>
      <c r="AH89" s="207"/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07"/>
      <c r="AT89" s="207"/>
      <c r="AU89" s="207"/>
      <c r="AV89" s="207"/>
      <c r="AW89" s="207"/>
      <c r="AX89" s="207"/>
      <c r="AY89" s="207"/>
      <c r="AZ89" s="207"/>
      <c r="BA89" s="207"/>
      <c r="BB89" s="207"/>
      <c r="BC89" s="207"/>
      <c r="BD89" s="207"/>
      <c r="BE89" s="207"/>
      <c r="BF89" s="207"/>
      <c r="BG89" s="207"/>
      <c r="BH89" s="207"/>
    </row>
    <row r="90" spans="1:60" outlineLevel="1" x14ac:dyDescent="0.2">
      <c r="A90" s="248"/>
      <c r="B90" s="221"/>
      <c r="C90" s="239" t="s">
        <v>125</v>
      </c>
      <c r="D90" s="225"/>
      <c r="E90" s="229">
        <v>6.5636299999999999</v>
      </c>
      <c r="F90" s="233"/>
      <c r="G90" s="233"/>
      <c r="H90" s="234"/>
      <c r="I90" s="250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63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</row>
    <row r="91" spans="1:60" outlineLevel="1" x14ac:dyDescent="0.2">
      <c r="A91" s="248"/>
      <c r="B91" s="221"/>
      <c r="C91" s="238" t="s">
        <v>164</v>
      </c>
      <c r="D91" s="224"/>
      <c r="E91" s="228">
        <v>6</v>
      </c>
      <c r="F91" s="233"/>
      <c r="G91" s="233"/>
      <c r="H91" s="234"/>
      <c r="I91" s="250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63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</row>
    <row r="92" spans="1:60" outlineLevel="1" x14ac:dyDescent="0.2">
      <c r="A92" s="248"/>
      <c r="B92" s="221"/>
      <c r="C92" s="309"/>
      <c r="D92" s="310"/>
      <c r="E92" s="311"/>
      <c r="F92" s="312"/>
      <c r="G92" s="313"/>
      <c r="H92" s="234"/>
      <c r="I92" s="250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63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</row>
    <row r="93" spans="1:60" ht="22.5" outlineLevel="1" x14ac:dyDescent="0.2">
      <c r="A93" s="247">
        <v>11</v>
      </c>
      <c r="B93" s="220" t="s">
        <v>168</v>
      </c>
      <c r="C93" s="237" t="s">
        <v>169</v>
      </c>
      <c r="D93" s="223" t="s">
        <v>170</v>
      </c>
      <c r="E93" s="227">
        <v>80</v>
      </c>
      <c r="F93" s="232">
        <v>290.35450304999995</v>
      </c>
      <c r="G93" s="233">
        <f>ROUND(E93*F93,2)</f>
        <v>23228.36</v>
      </c>
      <c r="H93" s="234"/>
      <c r="I93" s="250" t="s">
        <v>100</v>
      </c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63"/>
      <c r="V93" s="207"/>
      <c r="W93" s="207"/>
      <c r="X93" s="207"/>
      <c r="Y93" s="207"/>
      <c r="Z93" s="207"/>
      <c r="AA93" s="207"/>
      <c r="AB93" s="207"/>
      <c r="AC93" s="207"/>
      <c r="AD93" s="207"/>
      <c r="AE93" s="207" t="s">
        <v>101</v>
      </c>
      <c r="AF93" s="207">
        <v>1</v>
      </c>
      <c r="AG93" s="207"/>
      <c r="AH93" s="207"/>
      <c r="AI93" s="207"/>
      <c r="AJ93" s="207"/>
      <c r="AK93" s="207"/>
      <c r="AL93" s="207"/>
      <c r="AM93" s="207">
        <v>21</v>
      </c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</row>
    <row r="94" spans="1:60" outlineLevel="1" x14ac:dyDescent="0.2">
      <c r="A94" s="248"/>
      <c r="B94" s="221"/>
      <c r="C94" s="238" t="s">
        <v>124</v>
      </c>
      <c r="D94" s="224"/>
      <c r="E94" s="228"/>
      <c r="F94" s="233"/>
      <c r="G94" s="233"/>
      <c r="H94" s="234"/>
      <c r="I94" s="250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63"/>
      <c r="V94" s="207"/>
      <c r="W94" s="207"/>
      <c r="X94" s="207"/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</row>
    <row r="95" spans="1:60" outlineLevel="1" x14ac:dyDescent="0.2">
      <c r="A95" s="248"/>
      <c r="B95" s="221"/>
      <c r="C95" s="239" t="s">
        <v>125</v>
      </c>
      <c r="D95" s="225"/>
      <c r="E95" s="229"/>
      <c r="F95" s="233"/>
      <c r="G95" s="233"/>
      <c r="H95" s="234"/>
      <c r="I95" s="250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63"/>
      <c r="V95" s="207"/>
      <c r="W95" s="207"/>
      <c r="X95" s="207"/>
      <c r="Y95" s="207"/>
      <c r="Z95" s="207"/>
      <c r="AA95" s="207"/>
      <c r="AB95" s="207"/>
      <c r="AC95" s="207"/>
      <c r="AD95" s="207"/>
      <c r="AE95" s="207"/>
      <c r="AF95" s="207"/>
      <c r="AG95" s="207"/>
      <c r="AH95" s="207"/>
      <c r="AI95" s="207"/>
      <c r="AJ95" s="207"/>
      <c r="AK95" s="207"/>
      <c r="AL95" s="207"/>
      <c r="AM95" s="207"/>
      <c r="AN95" s="207"/>
      <c r="AO95" s="207"/>
      <c r="AP95" s="207"/>
      <c r="AQ95" s="207"/>
      <c r="AR95" s="207"/>
      <c r="AS95" s="207"/>
      <c r="AT95" s="207"/>
      <c r="AU95" s="207"/>
      <c r="AV95" s="207"/>
      <c r="AW95" s="207"/>
      <c r="AX95" s="207"/>
      <c r="AY95" s="207"/>
      <c r="AZ95" s="207"/>
      <c r="BA95" s="207"/>
      <c r="BB95" s="207"/>
      <c r="BC95" s="207"/>
      <c r="BD95" s="207"/>
      <c r="BE95" s="207"/>
      <c r="BF95" s="207"/>
      <c r="BG95" s="207"/>
      <c r="BH95" s="207"/>
    </row>
    <row r="96" spans="1:60" outlineLevel="1" x14ac:dyDescent="0.2">
      <c r="A96" s="248"/>
      <c r="B96" s="221"/>
      <c r="C96" s="238" t="s">
        <v>171</v>
      </c>
      <c r="D96" s="224"/>
      <c r="E96" s="228">
        <v>80</v>
      </c>
      <c r="F96" s="233"/>
      <c r="G96" s="233"/>
      <c r="H96" s="234"/>
      <c r="I96" s="250"/>
      <c r="J96" s="207"/>
      <c r="K96" s="207"/>
      <c r="L96" s="207"/>
      <c r="M96" s="207"/>
      <c r="N96" s="207"/>
      <c r="O96" s="207"/>
      <c r="P96" s="207"/>
      <c r="Q96" s="207"/>
      <c r="R96" s="207"/>
      <c r="S96" s="207"/>
      <c r="T96" s="207"/>
      <c r="U96" s="263"/>
      <c r="V96" s="207"/>
      <c r="W96" s="207"/>
      <c r="X96" s="207"/>
      <c r="Y96" s="207"/>
      <c r="Z96" s="207"/>
      <c r="AA96" s="207"/>
      <c r="AB96" s="207"/>
      <c r="AC96" s="207"/>
      <c r="AD96" s="207"/>
      <c r="AE96" s="207"/>
      <c r="AF96" s="207"/>
      <c r="AG96" s="207"/>
      <c r="AH96" s="207"/>
      <c r="AI96" s="207"/>
      <c r="AJ96" s="207"/>
      <c r="AK96" s="207"/>
      <c r="AL96" s="207"/>
      <c r="AM96" s="207"/>
      <c r="AN96" s="207"/>
      <c r="AO96" s="207"/>
      <c r="AP96" s="207"/>
      <c r="AQ96" s="207"/>
      <c r="AR96" s="207"/>
      <c r="AS96" s="207"/>
      <c r="AT96" s="207"/>
      <c r="AU96" s="207"/>
      <c r="AV96" s="207"/>
      <c r="AW96" s="207"/>
      <c r="AX96" s="207"/>
      <c r="AY96" s="207"/>
      <c r="AZ96" s="207"/>
      <c r="BA96" s="207"/>
      <c r="BB96" s="207"/>
      <c r="BC96" s="207"/>
      <c r="BD96" s="207"/>
      <c r="BE96" s="207"/>
      <c r="BF96" s="207"/>
      <c r="BG96" s="207"/>
      <c r="BH96" s="207"/>
    </row>
    <row r="97" spans="1:60" outlineLevel="1" x14ac:dyDescent="0.2">
      <c r="A97" s="248"/>
      <c r="B97" s="221"/>
      <c r="C97" s="309"/>
      <c r="D97" s="310"/>
      <c r="E97" s="311"/>
      <c r="F97" s="312"/>
      <c r="G97" s="313"/>
      <c r="H97" s="234"/>
      <c r="I97" s="250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63"/>
      <c r="V97" s="207"/>
      <c r="W97" s="207"/>
      <c r="X97" s="207"/>
      <c r="Y97" s="207"/>
      <c r="Z97" s="207"/>
      <c r="AA97" s="207"/>
      <c r="AB97" s="207"/>
      <c r="AC97" s="207"/>
      <c r="AD97" s="207"/>
      <c r="AE97" s="207"/>
      <c r="AF97" s="207"/>
      <c r="AG97" s="207"/>
      <c r="AH97" s="207"/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7"/>
      <c r="AT97" s="207"/>
      <c r="AU97" s="207"/>
      <c r="AV97" s="207"/>
      <c r="AW97" s="207"/>
      <c r="AX97" s="207"/>
      <c r="AY97" s="207"/>
      <c r="AZ97" s="207"/>
      <c r="BA97" s="207"/>
      <c r="BB97" s="207"/>
      <c r="BC97" s="207"/>
      <c r="BD97" s="207"/>
      <c r="BE97" s="207"/>
      <c r="BF97" s="207"/>
      <c r="BG97" s="207"/>
      <c r="BH97" s="207"/>
    </row>
    <row r="98" spans="1:60" outlineLevel="1" x14ac:dyDescent="0.2">
      <c r="A98" s="247">
        <v>12</v>
      </c>
      <c r="B98" s="220" t="s">
        <v>172</v>
      </c>
      <c r="C98" s="237" t="s">
        <v>173</v>
      </c>
      <c r="D98" s="223" t="s">
        <v>148</v>
      </c>
      <c r="E98" s="227">
        <v>12.56362</v>
      </c>
      <c r="F98" s="232">
        <v>59.089688339999995</v>
      </c>
      <c r="G98" s="233">
        <f>ROUND(E98*F98,2)</f>
        <v>742.38</v>
      </c>
      <c r="H98" s="234"/>
      <c r="I98" s="250" t="s">
        <v>100</v>
      </c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63"/>
      <c r="V98" s="207"/>
      <c r="W98" s="207"/>
      <c r="X98" s="207"/>
      <c r="Y98" s="207"/>
      <c r="Z98" s="207"/>
      <c r="AA98" s="207"/>
      <c r="AB98" s="207"/>
      <c r="AC98" s="207"/>
      <c r="AD98" s="207"/>
      <c r="AE98" s="207" t="s">
        <v>101</v>
      </c>
      <c r="AF98" s="207">
        <v>1</v>
      </c>
      <c r="AG98" s="207"/>
      <c r="AH98" s="207"/>
      <c r="AI98" s="207"/>
      <c r="AJ98" s="207"/>
      <c r="AK98" s="207"/>
      <c r="AL98" s="207"/>
      <c r="AM98" s="207">
        <v>21</v>
      </c>
      <c r="AN98" s="207"/>
      <c r="AO98" s="207"/>
      <c r="AP98" s="207"/>
      <c r="AQ98" s="207"/>
      <c r="AR98" s="207"/>
      <c r="AS98" s="207"/>
      <c r="AT98" s="207"/>
      <c r="AU98" s="207"/>
      <c r="AV98" s="207"/>
      <c r="AW98" s="207"/>
      <c r="AX98" s="207"/>
      <c r="AY98" s="207"/>
      <c r="AZ98" s="207"/>
      <c r="BA98" s="207"/>
      <c r="BB98" s="207"/>
      <c r="BC98" s="207"/>
      <c r="BD98" s="207"/>
      <c r="BE98" s="207"/>
      <c r="BF98" s="207"/>
      <c r="BG98" s="207"/>
      <c r="BH98" s="207"/>
    </row>
    <row r="99" spans="1:60" outlineLevel="1" x14ac:dyDescent="0.2">
      <c r="A99" s="248"/>
      <c r="B99" s="221"/>
      <c r="C99" s="238" t="s">
        <v>124</v>
      </c>
      <c r="D99" s="224"/>
      <c r="E99" s="228"/>
      <c r="F99" s="233"/>
      <c r="G99" s="233"/>
      <c r="H99" s="234"/>
      <c r="I99" s="250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63"/>
      <c r="V99" s="207"/>
      <c r="W99" s="207"/>
      <c r="X99" s="207"/>
      <c r="Y99" s="207"/>
      <c r="Z99" s="207"/>
      <c r="AA99" s="207"/>
      <c r="AB99" s="207"/>
      <c r="AC99" s="207"/>
      <c r="AD99" s="207"/>
      <c r="AE99" s="207"/>
      <c r="AF99" s="207"/>
      <c r="AG99" s="207"/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207"/>
      <c r="AU99" s="207"/>
      <c r="AV99" s="207"/>
      <c r="AW99" s="207"/>
      <c r="AX99" s="207"/>
      <c r="AY99" s="207"/>
      <c r="AZ99" s="207"/>
      <c r="BA99" s="207"/>
      <c r="BB99" s="207"/>
      <c r="BC99" s="207"/>
      <c r="BD99" s="207"/>
      <c r="BE99" s="207"/>
      <c r="BF99" s="207"/>
      <c r="BG99" s="207"/>
      <c r="BH99" s="207"/>
    </row>
    <row r="100" spans="1:60" outlineLevel="1" x14ac:dyDescent="0.2">
      <c r="A100" s="248"/>
      <c r="B100" s="221"/>
      <c r="C100" s="239" t="s">
        <v>125</v>
      </c>
      <c r="D100" s="225"/>
      <c r="E100" s="229"/>
      <c r="F100" s="233"/>
      <c r="G100" s="233"/>
      <c r="H100" s="234"/>
      <c r="I100" s="250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63"/>
      <c r="V100" s="207"/>
      <c r="W100" s="207"/>
      <c r="X100" s="207"/>
      <c r="Y100" s="207"/>
      <c r="Z100" s="207"/>
      <c r="AA100" s="207"/>
      <c r="AB100" s="207"/>
      <c r="AC100" s="207"/>
      <c r="AD100" s="207"/>
      <c r="AE100" s="207"/>
      <c r="AF100" s="207"/>
      <c r="AG100" s="207"/>
      <c r="AH100" s="207"/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7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</row>
    <row r="101" spans="1:60" outlineLevel="1" x14ac:dyDescent="0.2">
      <c r="A101" s="248"/>
      <c r="B101" s="221"/>
      <c r="C101" s="238" t="s">
        <v>163</v>
      </c>
      <c r="D101" s="224"/>
      <c r="E101" s="228">
        <v>6.5636299999999999</v>
      </c>
      <c r="F101" s="233"/>
      <c r="G101" s="233"/>
      <c r="H101" s="234"/>
      <c r="I101" s="250"/>
      <c r="J101" s="207"/>
      <c r="K101" s="207"/>
      <c r="L101" s="207"/>
      <c r="M101" s="207"/>
      <c r="N101" s="207"/>
      <c r="O101" s="207"/>
      <c r="P101" s="207"/>
      <c r="Q101" s="207"/>
      <c r="R101" s="207"/>
      <c r="S101" s="207"/>
      <c r="T101" s="207"/>
      <c r="U101" s="263"/>
      <c r="V101" s="207"/>
      <c r="W101" s="207"/>
      <c r="X101" s="207"/>
      <c r="Y101" s="207"/>
      <c r="Z101" s="207"/>
      <c r="AA101" s="207"/>
      <c r="AB101" s="207"/>
      <c r="AC101" s="207"/>
      <c r="AD101" s="207"/>
      <c r="AE101" s="207"/>
      <c r="AF101" s="207"/>
      <c r="AG101" s="207"/>
      <c r="AH101" s="207"/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</row>
    <row r="102" spans="1:60" outlineLevel="1" x14ac:dyDescent="0.2">
      <c r="A102" s="248"/>
      <c r="B102" s="221"/>
      <c r="C102" s="238" t="s">
        <v>130</v>
      </c>
      <c r="D102" s="224"/>
      <c r="E102" s="228"/>
      <c r="F102" s="233"/>
      <c r="G102" s="233"/>
      <c r="H102" s="234"/>
      <c r="I102" s="250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207"/>
      <c r="U102" s="263"/>
      <c r="V102" s="207"/>
      <c r="W102" s="207"/>
      <c r="X102" s="207"/>
      <c r="Y102" s="207"/>
      <c r="Z102" s="207"/>
      <c r="AA102" s="207"/>
      <c r="AB102" s="207"/>
      <c r="AC102" s="207"/>
      <c r="AD102" s="207"/>
      <c r="AE102" s="207"/>
      <c r="AF102" s="207"/>
      <c r="AG102" s="207"/>
      <c r="AH102" s="207"/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07"/>
      <c r="AT102" s="207"/>
      <c r="AU102" s="207"/>
      <c r="AV102" s="207"/>
      <c r="AW102" s="207"/>
      <c r="AX102" s="207"/>
      <c r="AY102" s="207"/>
      <c r="AZ102" s="207"/>
      <c r="BA102" s="207"/>
      <c r="BB102" s="207"/>
      <c r="BC102" s="207"/>
      <c r="BD102" s="207"/>
      <c r="BE102" s="207"/>
      <c r="BF102" s="207"/>
      <c r="BG102" s="207"/>
      <c r="BH102" s="207"/>
    </row>
    <row r="103" spans="1:60" outlineLevel="1" x14ac:dyDescent="0.2">
      <c r="A103" s="248"/>
      <c r="B103" s="221"/>
      <c r="C103" s="238" t="s">
        <v>131</v>
      </c>
      <c r="D103" s="224"/>
      <c r="E103" s="228"/>
      <c r="F103" s="233"/>
      <c r="G103" s="233"/>
      <c r="H103" s="234"/>
      <c r="I103" s="250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63"/>
      <c r="V103" s="207"/>
      <c r="W103" s="207"/>
      <c r="X103" s="207"/>
      <c r="Y103" s="207"/>
      <c r="Z103" s="207"/>
      <c r="AA103" s="207"/>
      <c r="AB103" s="207"/>
      <c r="AC103" s="207"/>
      <c r="AD103" s="207"/>
      <c r="AE103" s="207"/>
      <c r="AF103" s="207"/>
      <c r="AG103" s="207"/>
      <c r="AH103" s="207"/>
      <c r="AI103" s="207"/>
      <c r="AJ103" s="207"/>
      <c r="AK103" s="207"/>
      <c r="AL103" s="207"/>
      <c r="AM103" s="207"/>
      <c r="AN103" s="207"/>
      <c r="AO103" s="207"/>
      <c r="AP103" s="207"/>
      <c r="AQ103" s="207"/>
      <c r="AR103" s="207"/>
      <c r="AS103" s="207"/>
      <c r="AT103" s="207"/>
      <c r="AU103" s="207"/>
      <c r="AV103" s="207"/>
      <c r="AW103" s="207"/>
      <c r="AX103" s="207"/>
      <c r="AY103" s="207"/>
      <c r="AZ103" s="207"/>
      <c r="BA103" s="207"/>
      <c r="BB103" s="207"/>
      <c r="BC103" s="207"/>
      <c r="BD103" s="207"/>
      <c r="BE103" s="207"/>
      <c r="BF103" s="207"/>
      <c r="BG103" s="207"/>
      <c r="BH103" s="207"/>
    </row>
    <row r="104" spans="1:60" outlineLevel="1" x14ac:dyDescent="0.2">
      <c r="A104" s="248"/>
      <c r="B104" s="221"/>
      <c r="C104" s="239" t="s">
        <v>125</v>
      </c>
      <c r="D104" s="225"/>
      <c r="E104" s="229">
        <v>6.5636299999999999</v>
      </c>
      <c r="F104" s="233"/>
      <c r="G104" s="233"/>
      <c r="H104" s="234"/>
      <c r="I104" s="250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63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</row>
    <row r="105" spans="1:60" outlineLevel="1" x14ac:dyDescent="0.2">
      <c r="A105" s="248"/>
      <c r="B105" s="221"/>
      <c r="C105" s="238" t="s">
        <v>164</v>
      </c>
      <c r="D105" s="224"/>
      <c r="E105" s="228">
        <v>6</v>
      </c>
      <c r="F105" s="233"/>
      <c r="G105" s="233"/>
      <c r="H105" s="234"/>
      <c r="I105" s="250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63"/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207"/>
      <c r="BH105" s="207"/>
    </row>
    <row r="106" spans="1:60" outlineLevel="1" x14ac:dyDescent="0.2">
      <c r="A106" s="248"/>
      <c r="B106" s="221"/>
      <c r="C106" s="309"/>
      <c r="D106" s="310"/>
      <c r="E106" s="311"/>
      <c r="F106" s="312"/>
      <c r="G106" s="313"/>
      <c r="H106" s="234"/>
      <c r="I106" s="250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63"/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</row>
    <row r="107" spans="1:60" x14ac:dyDescent="0.2">
      <c r="A107" s="246" t="s">
        <v>96</v>
      </c>
      <c r="B107" s="219" t="s">
        <v>60</v>
      </c>
      <c r="C107" s="236" t="s">
        <v>61</v>
      </c>
      <c r="D107" s="222"/>
      <c r="E107" s="226"/>
      <c r="F107" s="314">
        <f>SUM(G108:G123)</f>
        <v>4495.16</v>
      </c>
      <c r="G107" s="315"/>
      <c r="H107" s="231"/>
      <c r="I107" s="249"/>
      <c r="U107" s="263"/>
      <c r="V107" s="207"/>
      <c r="W107" s="207"/>
      <c r="AE107" t="s">
        <v>97</v>
      </c>
    </row>
    <row r="108" spans="1:60" outlineLevel="1" x14ac:dyDescent="0.2">
      <c r="A108" s="248"/>
      <c r="B108" s="316" t="s">
        <v>174</v>
      </c>
      <c r="C108" s="317"/>
      <c r="D108" s="318"/>
      <c r="E108" s="319"/>
      <c r="F108" s="320"/>
      <c r="G108" s="321"/>
      <c r="H108" s="234"/>
      <c r="I108" s="250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63"/>
      <c r="V108" s="207"/>
      <c r="W108" s="207"/>
      <c r="X108" s="207"/>
      <c r="Y108" s="207"/>
      <c r="Z108" s="207"/>
      <c r="AA108" s="207"/>
      <c r="AB108" s="207"/>
      <c r="AC108" s="207">
        <v>0</v>
      </c>
      <c r="AD108" s="207"/>
      <c r="AE108" s="207"/>
      <c r="AF108" s="207"/>
      <c r="AG108" s="207"/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</row>
    <row r="109" spans="1:60" ht="22.5" outlineLevel="1" x14ac:dyDescent="0.2">
      <c r="A109" s="248"/>
      <c r="B109" s="322" t="s">
        <v>175</v>
      </c>
      <c r="C109" s="323"/>
      <c r="D109" s="324"/>
      <c r="E109" s="325"/>
      <c r="F109" s="326"/>
      <c r="G109" s="327"/>
      <c r="H109" s="234"/>
      <c r="I109" s="250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63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 t="s">
        <v>117</v>
      </c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12" t="str">
        <f>B109</f>
        <v>s rámy a zárubněmi, zábradlí, předmětů oplechování apod., které se zřizují ještě před úpravami povrchu, před jejich znečištěním při úpravách povrchu nástřikem plastických (lepivých) maltovin</v>
      </c>
      <c r="BA109" s="207"/>
      <c r="BB109" s="207"/>
      <c r="BC109" s="207"/>
      <c r="BD109" s="207"/>
      <c r="BE109" s="207"/>
      <c r="BF109" s="207"/>
      <c r="BG109" s="207"/>
      <c r="BH109" s="207"/>
    </row>
    <row r="110" spans="1:60" outlineLevel="1" x14ac:dyDescent="0.2">
      <c r="A110" s="247">
        <v>13</v>
      </c>
      <c r="B110" s="220" t="s">
        <v>176</v>
      </c>
      <c r="C110" s="237" t="s">
        <v>177</v>
      </c>
      <c r="D110" s="223" t="s">
        <v>148</v>
      </c>
      <c r="E110" s="227">
        <v>0.375</v>
      </c>
      <c r="F110" s="232">
        <v>40.751509199999994</v>
      </c>
      <c r="G110" s="233">
        <f>ROUND(E110*F110,2)</f>
        <v>15.28</v>
      </c>
      <c r="H110" s="234" t="s">
        <v>149</v>
      </c>
      <c r="I110" s="250" t="s">
        <v>122</v>
      </c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63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 t="s">
        <v>123</v>
      </c>
      <c r="AF110" s="207"/>
      <c r="AG110" s="207"/>
      <c r="AH110" s="207"/>
      <c r="AI110" s="207"/>
      <c r="AJ110" s="207"/>
      <c r="AK110" s="207"/>
      <c r="AL110" s="207"/>
      <c r="AM110" s="207">
        <v>21</v>
      </c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07"/>
      <c r="AZ110" s="207"/>
      <c r="BA110" s="207"/>
      <c r="BB110" s="207"/>
      <c r="BC110" s="207"/>
      <c r="BD110" s="207"/>
      <c r="BE110" s="207"/>
      <c r="BF110" s="207"/>
      <c r="BG110" s="207"/>
      <c r="BH110" s="207"/>
    </row>
    <row r="111" spans="1:60" outlineLevel="1" x14ac:dyDescent="0.2">
      <c r="A111" s="248"/>
      <c r="B111" s="221"/>
      <c r="C111" s="238" t="s">
        <v>124</v>
      </c>
      <c r="D111" s="224"/>
      <c r="E111" s="228"/>
      <c r="F111" s="233"/>
      <c r="G111" s="233"/>
      <c r="H111" s="234"/>
      <c r="I111" s="250"/>
      <c r="J111" s="207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263"/>
      <c r="V111" s="207"/>
      <c r="W111" s="207"/>
      <c r="X111" s="207"/>
      <c r="Y111" s="207"/>
      <c r="Z111" s="207"/>
      <c r="AA111" s="207"/>
      <c r="AB111" s="207"/>
      <c r="AC111" s="207"/>
      <c r="AD111" s="207"/>
      <c r="AE111" s="207"/>
      <c r="AF111" s="207"/>
      <c r="AG111" s="207"/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07"/>
      <c r="AZ111" s="207"/>
      <c r="BA111" s="207"/>
      <c r="BB111" s="207"/>
      <c r="BC111" s="207"/>
      <c r="BD111" s="207"/>
      <c r="BE111" s="207"/>
      <c r="BF111" s="207"/>
      <c r="BG111" s="207"/>
      <c r="BH111" s="207"/>
    </row>
    <row r="112" spans="1:60" outlineLevel="1" x14ac:dyDescent="0.2">
      <c r="A112" s="248"/>
      <c r="B112" s="221"/>
      <c r="C112" s="239" t="s">
        <v>125</v>
      </c>
      <c r="D112" s="225"/>
      <c r="E112" s="229"/>
      <c r="F112" s="233"/>
      <c r="G112" s="233"/>
      <c r="H112" s="234"/>
      <c r="I112" s="250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63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07"/>
      <c r="AZ112" s="207"/>
      <c r="BA112" s="207"/>
      <c r="BB112" s="207"/>
      <c r="BC112" s="207"/>
      <c r="BD112" s="207"/>
      <c r="BE112" s="207"/>
      <c r="BF112" s="207"/>
      <c r="BG112" s="207"/>
      <c r="BH112" s="207"/>
    </row>
    <row r="113" spans="1:60" outlineLevel="1" x14ac:dyDescent="0.2">
      <c r="A113" s="248"/>
      <c r="B113" s="221"/>
      <c r="C113" s="238" t="s">
        <v>178</v>
      </c>
      <c r="D113" s="224"/>
      <c r="E113" s="228">
        <v>0.375</v>
      </c>
      <c r="F113" s="233"/>
      <c r="G113" s="233"/>
      <c r="H113" s="234"/>
      <c r="I113" s="250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263"/>
      <c r="V113" s="207"/>
      <c r="W113" s="207"/>
      <c r="X113" s="207"/>
      <c r="Y113" s="207"/>
      <c r="Z113" s="207"/>
      <c r="AA113" s="207"/>
      <c r="AB113" s="207"/>
      <c r="AC113" s="207"/>
      <c r="AD113" s="207"/>
      <c r="AE113" s="207"/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07"/>
      <c r="AZ113" s="207"/>
      <c r="BA113" s="207"/>
      <c r="BB113" s="207"/>
      <c r="BC113" s="207"/>
      <c r="BD113" s="207"/>
      <c r="BE113" s="207"/>
      <c r="BF113" s="207"/>
      <c r="BG113" s="207"/>
      <c r="BH113" s="207"/>
    </row>
    <row r="114" spans="1:60" outlineLevel="1" x14ac:dyDescent="0.2">
      <c r="A114" s="248"/>
      <c r="B114" s="221"/>
      <c r="C114" s="309"/>
      <c r="D114" s="310"/>
      <c r="E114" s="311"/>
      <c r="F114" s="312"/>
      <c r="G114" s="313"/>
      <c r="H114" s="234"/>
      <c r="I114" s="250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63"/>
      <c r="V114" s="207"/>
      <c r="W114" s="207"/>
      <c r="X114" s="207"/>
      <c r="Y114" s="207"/>
      <c r="Z114" s="207"/>
      <c r="AA114" s="207"/>
      <c r="AB114" s="207"/>
      <c r="AC114" s="207"/>
      <c r="AD114" s="207"/>
      <c r="AE114" s="207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7"/>
      <c r="BG114" s="207"/>
      <c r="BH114" s="207"/>
    </row>
    <row r="115" spans="1:60" outlineLevel="1" x14ac:dyDescent="0.2">
      <c r="A115" s="247">
        <v>14</v>
      </c>
      <c r="B115" s="220" t="s">
        <v>179</v>
      </c>
      <c r="C115" s="237" t="s">
        <v>180</v>
      </c>
      <c r="D115" s="223" t="s">
        <v>148</v>
      </c>
      <c r="E115" s="227">
        <v>12.56362</v>
      </c>
      <c r="F115" s="232">
        <v>356.57570549999997</v>
      </c>
      <c r="G115" s="233">
        <f>ROUND(E115*F115,2)</f>
        <v>4479.88</v>
      </c>
      <c r="H115" s="234"/>
      <c r="I115" s="250" t="s">
        <v>100</v>
      </c>
      <c r="J115" s="207"/>
      <c r="K115" s="207"/>
      <c r="L115" s="207"/>
      <c r="M115" s="207"/>
      <c r="N115" s="207"/>
      <c r="O115" s="207"/>
      <c r="P115" s="207"/>
      <c r="Q115" s="207"/>
      <c r="R115" s="207"/>
      <c r="S115" s="207"/>
      <c r="T115" s="207"/>
      <c r="U115" s="263"/>
      <c r="V115" s="207"/>
      <c r="W115" s="207"/>
      <c r="X115" s="207"/>
      <c r="Y115" s="207"/>
      <c r="Z115" s="207"/>
      <c r="AA115" s="207"/>
      <c r="AB115" s="207"/>
      <c r="AC115" s="207"/>
      <c r="AD115" s="207"/>
      <c r="AE115" s="207" t="s">
        <v>101</v>
      </c>
      <c r="AF115" s="207">
        <v>1</v>
      </c>
      <c r="AG115" s="207"/>
      <c r="AH115" s="207"/>
      <c r="AI115" s="207"/>
      <c r="AJ115" s="207"/>
      <c r="AK115" s="207"/>
      <c r="AL115" s="207"/>
      <c r="AM115" s="207">
        <v>21</v>
      </c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7"/>
      <c r="BG115" s="207"/>
      <c r="BH115" s="207"/>
    </row>
    <row r="116" spans="1:60" outlineLevel="1" x14ac:dyDescent="0.2">
      <c r="A116" s="248"/>
      <c r="B116" s="221"/>
      <c r="C116" s="238" t="s">
        <v>124</v>
      </c>
      <c r="D116" s="224"/>
      <c r="E116" s="228"/>
      <c r="F116" s="233"/>
      <c r="G116" s="233"/>
      <c r="H116" s="234"/>
      <c r="I116" s="250"/>
      <c r="J116" s="207"/>
      <c r="K116" s="207"/>
      <c r="L116" s="207"/>
      <c r="M116" s="207"/>
      <c r="N116" s="207"/>
      <c r="O116" s="207"/>
      <c r="P116" s="207"/>
      <c r="Q116" s="207"/>
      <c r="R116" s="207"/>
      <c r="S116" s="207"/>
      <c r="T116" s="207"/>
      <c r="U116" s="263"/>
      <c r="V116" s="207"/>
      <c r="W116" s="207"/>
      <c r="X116" s="207"/>
      <c r="Y116" s="207"/>
      <c r="Z116" s="207"/>
      <c r="AA116" s="207"/>
      <c r="AB116" s="207"/>
      <c r="AC116" s="207"/>
      <c r="AD116" s="207"/>
      <c r="AE116" s="207"/>
      <c r="AF116" s="207"/>
      <c r="AG116" s="207"/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07"/>
      <c r="AZ116" s="207"/>
      <c r="BA116" s="207"/>
      <c r="BB116" s="207"/>
      <c r="BC116" s="207"/>
      <c r="BD116" s="207"/>
      <c r="BE116" s="207"/>
      <c r="BF116" s="207"/>
      <c r="BG116" s="207"/>
      <c r="BH116" s="207"/>
    </row>
    <row r="117" spans="1:60" outlineLevel="1" x14ac:dyDescent="0.2">
      <c r="A117" s="248"/>
      <c r="B117" s="221"/>
      <c r="C117" s="239" t="s">
        <v>125</v>
      </c>
      <c r="D117" s="225"/>
      <c r="E117" s="229"/>
      <c r="F117" s="233"/>
      <c r="G117" s="233"/>
      <c r="H117" s="234"/>
      <c r="I117" s="250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263"/>
      <c r="V117" s="207"/>
      <c r="W117" s="207"/>
      <c r="X117" s="207"/>
      <c r="Y117" s="207"/>
      <c r="Z117" s="207"/>
      <c r="AA117" s="207"/>
      <c r="AB117" s="207"/>
      <c r="AC117" s="207"/>
      <c r="AD117" s="207"/>
      <c r="AE117" s="207"/>
      <c r="AF117" s="207"/>
      <c r="AG117" s="207"/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  <c r="AW117" s="207"/>
      <c r="AX117" s="207"/>
      <c r="AY117" s="207"/>
      <c r="AZ117" s="207"/>
      <c r="BA117" s="207"/>
      <c r="BB117" s="207"/>
      <c r="BC117" s="207"/>
      <c r="BD117" s="207"/>
      <c r="BE117" s="207"/>
      <c r="BF117" s="207"/>
      <c r="BG117" s="207"/>
      <c r="BH117" s="207"/>
    </row>
    <row r="118" spans="1:60" outlineLevel="1" x14ac:dyDescent="0.2">
      <c r="A118" s="248"/>
      <c r="B118" s="221"/>
      <c r="C118" s="238" t="s">
        <v>163</v>
      </c>
      <c r="D118" s="224"/>
      <c r="E118" s="228">
        <v>6.5636299999999999</v>
      </c>
      <c r="F118" s="233"/>
      <c r="G118" s="233"/>
      <c r="H118" s="234"/>
      <c r="I118" s="250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63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</row>
    <row r="119" spans="1:60" outlineLevel="1" x14ac:dyDescent="0.2">
      <c r="A119" s="248"/>
      <c r="B119" s="221"/>
      <c r="C119" s="238" t="s">
        <v>130</v>
      </c>
      <c r="D119" s="224"/>
      <c r="E119" s="228"/>
      <c r="F119" s="233"/>
      <c r="G119" s="233"/>
      <c r="H119" s="234"/>
      <c r="I119" s="250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63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</row>
    <row r="120" spans="1:60" outlineLevel="1" x14ac:dyDescent="0.2">
      <c r="A120" s="248"/>
      <c r="B120" s="221"/>
      <c r="C120" s="238" t="s">
        <v>131</v>
      </c>
      <c r="D120" s="224"/>
      <c r="E120" s="228"/>
      <c r="F120" s="233"/>
      <c r="G120" s="233"/>
      <c r="H120" s="234"/>
      <c r="I120" s="250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63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</row>
    <row r="121" spans="1:60" outlineLevel="1" x14ac:dyDescent="0.2">
      <c r="A121" s="248"/>
      <c r="B121" s="221"/>
      <c r="C121" s="239" t="s">
        <v>125</v>
      </c>
      <c r="D121" s="225"/>
      <c r="E121" s="229">
        <v>6.5636299999999999</v>
      </c>
      <c r="F121" s="233"/>
      <c r="G121" s="233"/>
      <c r="H121" s="234"/>
      <c r="I121" s="250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63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</row>
    <row r="122" spans="1:60" outlineLevel="1" x14ac:dyDescent="0.2">
      <c r="A122" s="248"/>
      <c r="B122" s="221"/>
      <c r="C122" s="238" t="s">
        <v>164</v>
      </c>
      <c r="D122" s="224"/>
      <c r="E122" s="228">
        <v>6</v>
      </c>
      <c r="F122" s="233"/>
      <c r="G122" s="233"/>
      <c r="H122" s="234"/>
      <c r="I122" s="250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63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</row>
    <row r="123" spans="1:60" outlineLevel="1" x14ac:dyDescent="0.2">
      <c r="A123" s="248"/>
      <c r="B123" s="221"/>
      <c r="C123" s="309"/>
      <c r="D123" s="310"/>
      <c r="E123" s="311"/>
      <c r="F123" s="312"/>
      <c r="G123" s="313"/>
      <c r="H123" s="234"/>
      <c r="I123" s="250"/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63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</row>
    <row r="124" spans="1:60" x14ac:dyDescent="0.2">
      <c r="A124" s="246" t="s">
        <v>96</v>
      </c>
      <c r="B124" s="219" t="s">
        <v>62</v>
      </c>
      <c r="C124" s="236" t="s">
        <v>63</v>
      </c>
      <c r="D124" s="222"/>
      <c r="E124" s="226"/>
      <c r="F124" s="314">
        <f>SUM(G125:G126)</f>
        <v>18711.060000000001</v>
      </c>
      <c r="G124" s="315"/>
      <c r="H124" s="231"/>
      <c r="I124" s="249"/>
      <c r="U124" s="263"/>
      <c r="V124" s="207"/>
      <c r="W124" s="207"/>
      <c r="AE124" t="s">
        <v>97</v>
      </c>
    </row>
    <row r="125" spans="1:60" outlineLevel="1" x14ac:dyDescent="0.2">
      <c r="A125" s="247">
        <v>15</v>
      </c>
      <c r="B125" s="220" t="s">
        <v>181</v>
      </c>
      <c r="C125" s="237" t="s">
        <v>182</v>
      </c>
      <c r="D125" s="223" t="s">
        <v>47</v>
      </c>
      <c r="E125" s="227">
        <v>3</v>
      </c>
      <c r="F125" s="232">
        <v>6237.0184830599992</v>
      </c>
      <c r="G125" s="233">
        <f>ROUND(E125*F125,2)</f>
        <v>18711.060000000001</v>
      </c>
      <c r="H125" s="234"/>
      <c r="I125" s="250" t="s">
        <v>100</v>
      </c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63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 t="s">
        <v>101</v>
      </c>
      <c r="AF125" s="207">
        <v>99</v>
      </c>
      <c r="AG125" s="207"/>
      <c r="AH125" s="207"/>
      <c r="AI125" s="207"/>
      <c r="AJ125" s="207"/>
      <c r="AK125" s="207"/>
      <c r="AL125" s="207"/>
      <c r="AM125" s="207">
        <v>21</v>
      </c>
      <c r="AN125" s="207"/>
      <c r="AO125" s="207"/>
      <c r="AP125" s="207"/>
      <c r="AQ125" s="207"/>
      <c r="AR125" s="207"/>
      <c r="AS125" s="207"/>
      <c r="AT125" s="207"/>
      <c r="AU125" s="207"/>
      <c r="AV125" s="207"/>
      <c r="AW125" s="207"/>
      <c r="AX125" s="207"/>
      <c r="AY125" s="207"/>
      <c r="AZ125" s="207"/>
      <c r="BA125" s="207"/>
      <c r="BB125" s="207"/>
      <c r="BC125" s="207"/>
      <c r="BD125" s="207"/>
      <c r="BE125" s="207"/>
      <c r="BF125" s="207"/>
      <c r="BG125" s="207"/>
      <c r="BH125" s="207"/>
    </row>
    <row r="126" spans="1:60" outlineLevel="1" x14ac:dyDescent="0.2">
      <c r="A126" s="248"/>
      <c r="B126" s="221"/>
      <c r="C126" s="309"/>
      <c r="D126" s="310"/>
      <c r="E126" s="311"/>
      <c r="F126" s="312"/>
      <c r="G126" s="313"/>
      <c r="H126" s="234"/>
      <c r="I126" s="250"/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63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  <c r="AF126" s="207"/>
      <c r="AG126" s="207"/>
      <c r="AH126" s="207"/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207"/>
      <c r="AT126" s="207"/>
      <c r="AU126" s="207"/>
      <c r="AV126" s="207"/>
      <c r="AW126" s="207"/>
      <c r="AX126" s="207"/>
      <c r="AY126" s="207"/>
      <c r="AZ126" s="207"/>
      <c r="BA126" s="207"/>
      <c r="BB126" s="207"/>
      <c r="BC126" s="207"/>
      <c r="BD126" s="207"/>
      <c r="BE126" s="207"/>
      <c r="BF126" s="207"/>
      <c r="BG126" s="207"/>
      <c r="BH126" s="207"/>
    </row>
    <row r="127" spans="1:60" x14ac:dyDescent="0.2">
      <c r="A127" s="246" t="s">
        <v>96</v>
      </c>
      <c r="B127" s="219" t="s">
        <v>64</v>
      </c>
      <c r="C127" s="236" t="s">
        <v>65</v>
      </c>
      <c r="D127" s="222"/>
      <c r="E127" s="226"/>
      <c r="F127" s="314">
        <f>SUM(G128:G169)</f>
        <v>231294.43000000002</v>
      </c>
      <c r="G127" s="315"/>
      <c r="H127" s="231"/>
      <c r="I127" s="249"/>
      <c r="U127" s="263"/>
      <c r="V127" s="207"/>
      <c r="W127" s="207"/>
      <c r="AE127" t="s">
        <v>97</v>
      </c>
    </row>
    <row r="128" spans="1:60" outlineLevel="1" x14ac:dyDescent="0.2">
      <c r="A128" s="248"/>
      <c r="B128" s="316" t="s">
        <v>183</v>
      </c>
      <c r="C128" s="317"/>
      <c r="D128" s="318"/>
      <c r="E128" s="319"/>
      <c r="F128" s="320"/>
      <c r="G128" s="321"/>
      <c r="H128" s="234"/>
      <c r="I128" s="250"/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63"/>
      <c r="V128" s="207"/>
      <c r="W128" s="207"/>
      <c r="X128" s="207"/>
      <c r="Y128" s="207"/>
      <c r="Z128" s="207"/>
      <c r="AA128" s="207"/>
      <c r="AB128" s="207"/>
      <c r="AC128" s="207">
        <v>0</v>
      </c>
      <c r="AD128" s="207"/>
      <c r="AE128" s="207"/>
      <c r="AF128" s="207"/>
      <c r="AG128" s="207"/>
      <c r="AH128" s="207"/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207"/>
      <c r="AT128" s="207"/>
      <c r="AU128" s="207"/>
      <c r="AV128" s="207"/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7"/>
      <c r="BG128" s="207"/>
      <c r="BH128" s="207"/>
    </row>
    <row r="129" spans="1:60" ht="22.5" outlineLevel="1" x14ac:dyDescent="0.2">
      <c r="A129" s="248"/>
      <c r="B129" s="322" t="s">
        <v>184</v>
      </c>
      <c r="C129" s="323"/>
      <c r="D129" s="324"/>
      <c r="E129" s="325"/>
      <c r="F129" s="326"/>
      <c r="G129" s="327"/>
      <c r="H129" s="234"/>
      <c r="I129" s="250"/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63"/>
      <c r="V129" s="207"/>
      <c r="W129" s="207"/>
      <c r="X129" s="207"/>
      <c r="Y129" s="207"/>
      <c r="Z129" s="207"/>
      <c r="AA129" s="207"/>
      <c r="AB129" s="207"/>
      <c r="AC129" s="207">
        <v>1</v>
      </c>
      <c r="AD129" s="207"/>
      <c r="AE129" s="207"/>
      <c r="AF129" s="207"/>
      <c r="AG129" s="207"/>
      <c r="AH129" s="207"/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207"/>
      <c r="AT129" s="207"/>
      <c r="AU129" s="207"/>
      <c r="AV129" s="207"/>
      <c r="AW129" s="207"/>
      <c r="AX129" s="207"/>
      <c r="AY129" s="207"/>
      <c r="AZ129" s="212" t="str">
        <f>B129</f>
        <v>952 90-11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</v>
      </c>
      <c r="BA129" s="207"/>
      <c r="BB129" s="207"/>
      <c r="BC129" s="207"/>
      <c r="BD129" s="207"/>
      <c r="BE129" s="207"/>
      <c r="BF129" s="207"/>
      <c r="BG129" s="207"/>
      <c r="BH129" s="207"/>
    </row>
    <row r="130" spans="1:60" outlineLevel="1" x14ac:dyDescent="0.2">
      <c r="A130" s="247">
        <v>16</v>
      </c>
      <c r="B130" s="220" t="s">
        <v>185</v>
      </c>
      <c r="C130" s="237" t="s">
        <v>186</v>
      </c>
      <c r="D130" s="223" t="s">
        <v>148</v>
      </c>
      <c r="E130" s="227">
        <v>250</v>
      </c>
      <c r="F130" s="232">
        <v>35.657570549999996</v>
      </c>
      <c r="G130" s="233">
        <f>ROUND(E130*F130,2)</f>
        <v>8914.39</v>
      </c>
      <c r="H130" s="234" t="s">
        <v>149</v>
      </c>
      <c r="I130" s="250" t="s">
        <v>122</v>
      </c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63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 t="s">
        <v>123</v>
      </c>
      <c r="AF130" s="207"/>
      <c r="AG130" s="207"/>
      <c r="AH130" s="207"/>
      <c r="AI130" s="207"/>
      <c r="AJ130" s="207"/>
      <c r="AK130" s="207"/>
      <c r="AL130" s="207"/>
      <c r="AM130" s="207">
        <v>21</v>
      </c>
      <c r="AN130" s="207"/>
      <c r="AO130" s="207"/>
      <c r="AP130" s="207"/>
      <c r="AQ130" s="207"/>
      <c r="AR130" s="207"/>
      <c r="AS130" s="207"/>
      <c r="AT130" s="207"/>
      <c r="AU130" s="207"/>
      <c r="AV130" s="207"/>
      <c r="AW130" s="207"/>
      <c r="AX130" s="207"/>
      <c r="AY130" s="207"/>
      <c r="AZ130" s="207"/>
      <c r="BA130" s="207"/>
      <c r="BB130" s="207"/>
      <c r="BC130" s="207"/>
      <c r="BD130" s="207"/>
      <c r="BE130" s="207"/>
      <c r="BF130" s="207"/>
      <c r="BG130" s="207"/>
      <c r="BH130" s="207"/>
    </row>
    <row r="131" spans="1:60" outlineLevel="1" x14ac:dyDescent="0.2">
      <c r="A131" s="248"/>
      <c r="B131" s="221"/>
      <c r="C131" s="309"/>
      <c r="D131" s="310"/>
      <c r="E131" s="311"/>
      <c r="F131" s="312"/>
      <c r="G131" s="313"/>
      <c r="H131" s="234"/>
      <c r="I131" s="250"/>
      <c r="J131" s="207"/>
      <c r="K131" s="207"/>
      <c r="L131" s="207"/>
      <c r="M131" s="207"/>
      <c r="N131" s="207"/>
      <c r="O131" s="207"/>
      <c r="P131" s="207"/>
      <c r="Q131" s="207"/>
      <c r="R131" s="207"/>
      <c r="S131" s="207"/>
      <c r="T131" s="207"/>
      <c r="U131" s="263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  <c r="AF131" s="207"/>
      <c r="AG131" s="207"/>
      <c r="AH131" s="207"/>
      <c r="AI131" s="207"/>
      <c r="AJ131" s="207"/>
      <c r="AK131" s="207"/>
      <c r="AL131" s="207"/>
      <c r="AM131" s="207"/>
      <c r="AN131" s="207"/>
      <c r="AO131" s="207"/>
      <c r="AP131" s="207"/>
      <c r="AQ131" s="207"/>
      <c r="AR131" s="207"/>
      <c r="AS131" s="207"/>
      <c r="AT131" s="207"/>
      <c r="AU131" s="207"/>
      <c r="AV131" s="207"/>
      <c r="AW131" s="207"/>
      <c r="AX131" s="207"/>
      <c r="AY131" s="207"/>
      <c r="AZ131" s="207"/>
      <c r="BA131" s="207"/>
      <c r="BB131" s="207"/>
      <c r="BC131" s="207"/>
      <c r="BD131" s="207"/>
      <c r="BE131" s="207"/>
      <c r="BF131" s="207"/>
      <c r="BG131" s="207"/>
      <c r="BH131" s="207"/>
    </row>
    <row r="132" spans="1:60" outlineLevel="1" x14ac:dyDescent="0.2">
      <c r="A132" s="247">
        <v>17</v>
      </c>
      <c r="B132" s="220" t="s">
        <v>187</v>
      </c>
      <c r="C132" s="237" t="s">
        <v>188</v>
      </c>
      <c r="D132" s="223" t="s">
        <v>148</v>
      </c>
      <c r="E132" s="227">
        <v>50</v>
      </c>
      <c r="F132" s="232">
        <v>127.34846624999999</v>
      </c>
      <c r="G132" s="233">
        <f>ROUND(E132*F132,2)</f>
        <v>6367.42</v>
      </c>
      <c r="H132" s="234"/>
      <c r="I132" s="250" t="s">
        <v>100</v>
      </c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63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 t="s">
        <v>101</v>
      </c>
      <c r="AF132" s="207">
        <v>1</v>
      </c>
      <c r="AG132" s="207"/>
      <c r="AH132" s="207"/>
      <c r="AI132" s="207"/>
      <c r="AJ132" s="207"/>
      <c r="AK132" s="207"/>
      <c r="AL132" s="207"/>
      <c r="AM132" s="207">
        <v>21</v>
      </c>
      <c r="AN132" s="207"/>
      <c r="AO132" s="207"/>
      <c r="AP132" s="207"/>
      <c r="AQ132" s="207"/>
      <c r="AR132" s="207"/>
      <c r="AS132" s="207"/>
      <c r="AT132" s="207"/>
      <c r="AU132" s="207"/>
      <c r="AV132" s="207"/>
      <c r="AW132" s="207"/>
      <c r="AX132" s="207"/>
      <c r="AY132" s="207"/>
      <c r="AZ132" s="207"/>
      <c r="BA132" s="207"/>
      <c r="BB132" s="207"/>
      <c r="BC132" s="207"/>
      <c r="BD132" s="207"/>
      <c r="BE132" s="207"/>
      <c r="BF132" s="207"/>
      <c r="BG132" s="207"/>
      <c r="BH132" s="207"/>
    </row>
    <row r="133" spans="1:60" outlineLevel="1" x14ac:dyDescent="0.2">
      <c r="A133" s="248"/>
      <c r="B133" s="221"/>
      <c r="C133" s="309"/>
      <c r="D133" s="310"/>
      <c r="E133" s="311"/>
      <c r="F133" s="312"/>
      <c r="G133" s="313"/>
      <c r="H133" s="234"/>
      <c r="I133" s="250"/>
      <c r="J133" s="207"/>
      <c r="K133" s="207"/>
      <c r="L133" s="207"/>
      <c r="M133" s="207"/>
      <c r="N133" s="207"/>
      <c r="O133" s="207"/>
      <c r="P133" s="207"/>
      <c r="Q133" s="207"/>
      <c r="R133" s="207"/>
      <c r="S133" s="207"/>
      <c r="T133" s="207"/>
      <c r="U133" s="263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  <c r="AF133" s="207"/>
      <c r="AG133" s="207"/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7"/>
      <c r="AT133" s="207"/>
      <c r="AU133" s="207"/>
      <c r="AV133" s="207"/>
      <c r="AW133" s="207"/>
      <c r="AX133" s="207"/>
      <c r="AY133" s="207"/>
      <c r="AZ133" s="207"/>
      <c r="BA133" s="207"/>
      <c r="BB133" s="207"/>
      <c r="BC133" s="207"/>
      <c r="BD133" s="207"/>
      <c r="BE133" s="207"/>
      <c r="BF133" s="207"/>
      <c r="BG133" s="207"/>
      <c r="BH133" s="207"/>
    </row>
    <row r="134" spans="1:60" outlineLevel="1" x14ac:dyDescent="0.2">
      <c r="A134" s="247">
        <v>18</v>
      </c>
      <c r="B134" s="220" t="s">
        <v>189</v>
      </c>
      <c r="C134" s="237" t="s">
        <v>190</v>
      </c>
      <c r="D134" s="223" t="s">
        <v>120</v>
      </c>
      <c r="E134" s="227">
        <v>141.24151000000001</v>
      </c>
      <c r="F134" s="232">
        <v>713.15141099999994</v>
      </c>
      <c r="G134" s="233">
        <f>ROUND(E134*F134,2)</f>
        <v>100726.58</v>
      </c>
      <c r="H134" s="234"/>
      <c r="I134" s="250" t="s">
        <v>100</v>
      </c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63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 t="s">
        <v>101</v>
      </c>
      <c r="AF134" s="207">
        <v>1</v>
      </c>
      <c r="AG134" s="207"/>
      <c r="AH134" s="207"/>
      <c r="AI134" s="207"/>
      <c r="AJ134" s="207"/>
      <c r="AK134" s="207"/>
      <c r="AL134" s="207"/>
      <c r="AM134" s="207">
        <v>21</v>
      </c>
      <c r="AN134" s="207"/>
      <c r="AO134" s="207"/>
      <c r="AP134" s="207"/>
      <c r="AQ134" s="207"/>
      <c r="AR134" s="207"/>
      <c r="AS134" s="207"/>
      <c r="AT134" s="207"/>
      <c r="AU134" s="207"/>
      <c r="AV134" s="207"/>
      <c r="AW134" s="207"/>
      <c r="AX134" s="207"/>
      <c r="AY134" s="207"/>
      <c r="AZ134" s="207"/>
      <c r="BA134" s="207"/>
      <c r="BB134" s="207"/>
      <c r="BC134" s="207"/>
      <c r="BD134" s="207"/>
      <c r="BE134" s="207"/>
      <c r="BF134" s="207"/>
      <c r="BG134" s="207"/>
      <c r="BH134" s="207"/>
    </row>
    <row r="135" spans="1:60" ht="22.5" outlineLevel="1" x14ac:dyDescent="0.2">
      <c r="A135" s="248"/>
      <c r="B135" s="221"/>
      <c r="C135" s="328" t="s">
        <v>191</v>
      </c>
      <c r="D135" s="329"/>
      <c r="E135" s="330"/>
      <c r="F135" s="331"/>
      <c r="G135" s="332"/>
      <c r="H135" s="234"/>
      <c r="I135" s="250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63"/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7"/>
      <c r="AX135" s="207"/>
      <c r="AY135" s="207"/>
      <c r="AZ135" s="207"/>
      <c r="BA135" s="212" t="str">
        <f>C135</f>
        <v>Včetně rozpojení bahna a naložení, ručního vodorovného přemístění za prvních 10 m, svislého přemístění za prvních 3,5 m, ztížení prací při rozmáčení.</v>
      </c>
      <c r="BB135" s="207"/>
      <c r="BC135" s="207"/>
      <c r="BD135" s="207"/>
      <c r="BE135" s="207"/>
      <c r="BF135" s="207"/>
      <c r="BG135" s="207"/>
      <c r="BH135" s="207"/>
    </row>
    <row r="136" spans="1:60" outlineLevel="1" x14ac:dyDescent="0.2">
      <c r="A136" s="248"/>
      <c r="B136" s="221"/>
      <c r="C136" s="239" t="s">
        <v>125</v>
      </c>
      <c r="D136" s="225"/>
      <c r="E136" s="229"/>
      <c r="F136" s="233"/>
      <c r="G136" s="233"/>
      <c r="H136" s="234"/>
      <c r="I136" s="250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63"/>
      <c r="V136" s="207"/>
      <c r="W136" s="207"/>
      <c r="X136" s="207"/>
      <c r="Y136" s="207"/>
      <c r="Z136" s="207"/>
      <c r="AA136" s="207"/>
      <c r="AB136" s="207"/>
      <c r="AC136" s="207"/>
      <c r="AD136" s="207"/>
      <c r="AE136" s="207"/>
      <c r="AF136" s="207"/>
      <c r="AG136" s="207"/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7"/>
      <c r="AT136" s="207"/>
      <c r="AU136" s="207"/>
      <c r="AV136" s="207"/>
      <c r="AW136" s="207"/>
      <c r="AX136" s="207"/>
      <c r="AY136" s="207"/>
      <c r="AZ136" s="207"/>
      <c r="BA136" s="207"/>
      <c r="BB136" s="207"/>
      <c r="BC136" s="207"/>
      <c r="BD136" s="207"/>
      <c r="BE136" s="207"/>
      <c r="BF136" s="207"/>
      <c r="BG136" s="207"/>
      <c r="BH136" s="207"/>
    </row>
    <row r="137" spans="1:60" outlineLevel="1" x14ac:dyDescent="0.2">
      <c r="A137" s="248"/>
      <c r="B137" s="221"/>
      <c r="C137" s="238" t="s">
        <v>192</v>
      </c>
      <c r="D137" s="224"/>
      <c r="E137" s="228">
        <v>99.496139999999997</v>
      </c>
      <c r="F137" s="233"/>
      <c r="G137" s="233"/>
      <c r="H137" s="234"/>
      <c r="I137" s="250"/>
      <c r="J137" s="207"/>
      <c r="K137" s="207"/>
      <c r="L137" s="207"/>
      <c r="M137" s="207"/>
      <c r="N137" s="207"/>
      <c r="O137" s="207"/>
      <c r="P137" s="207"/>
      <c r="Q137" s="207"/>
      <c r="R137" s="207"/>
      <c r="S137" s="207"/>
      <c r="T137" s="207"/>
      <c r="U137" s="263"/>
      <c r="V137" s="207"/>
      <c r="W137" s="207"/>
      <c r="X137" s="207"/>
      <c r="Y137" s="207"/>
      <c r="Z137" s="207"/>
      <c r="AA137" s="207"/>
      <c r="AB137" s="207"/>
      <c r="AC137" s="207"/>
      <c r="AD137" s="207"/>
      <c r="AE137" s="207"/>
      <c r="AF137" s="207"/>
      <c r="AG137" s="207"/>
      <c r="AH137" s="207"/>
      <c r="AI137" s="207"/>
      <c r="AJ137" s="207"/>
      <c r="AK137" s="207"/>
      <c r="AL137" s="207"/>
      <c r="AM137" s="207"/>
      <c r="AN137" s="207"/>
      <c r="AO137" s="207"/>
      <c r="AP137" s="207"/>
      <c r="AQ137" s="207"/>
      <c r="AR137" s="207"/>
      <c r="AS137" s="207"/>
      <c r="AT137" s="207"/>
      <c r="AU137" s="207"/>
      <c r="AV137" s="207"/>
      <c r="AW137" s="207"/>
      <c r="AX137" s="207"/>
      <c r="AY137" s="207"/>
      <c r="AZ137" s="207"/>
      <c r="BA137" s="207"/>
      <c r="BB137" s="207"/>
      <c r="BC137" s="207"/>
      <c r="BD137" s="207"/>
      <c r="BE137" s="207"/>
      <c r="BF137" s="207"/>
      <c r="BG137" s="207"/>
      <c r="BH137" s="207"/>
    </row>
    <row r="138" spans="1:60" outlineLevel="1" x14ac:dyDescent="0.2">
      <c r="A138" s="248"/>
      <c r="B138" s="221"/>
      <c r="C138" s="239" t="s">
        <v>125</v>
      </c>
      <c r="D138" s="225"/>
      <c r="E138" s="229">
        <v>99.496139999999997</v>
      </c>
      <c r="F138" s="233"/>
      <c r="G138" s="233"/>
      <c r="H138" s="234"/>
      <c r="I138" s="250"/>
      <c r="J138" s="207"/>
      <c r="K138" s="207"/>
      <c r="L138" s="207"/>
      <c r="M138" s="207"/>
      <c r="N138" s="207"/>
      <c r="O138" s="207"/>
      <c r="P138" s="207"/>
      <c r="Q138" s="207"/>
      <c r="R138" s="207"/>
      <c r="S138" s="207"/>
      <c r="T138" s="207"/>
      <c r="U138" s="263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07"/>
      <c r="AF138" s="207"/>
      <c r="AG138" s="207"/>
      <c r="AH138" s="207"/>
      <c r="AI138" s="207"/>
      <c r="AJ138" s="207"/>
      <c r="AK138" s="207"/>
      <c r="AL138" s="207"/>
      <c r="AM138" s="207"/>
      <c r="AN138" s="207"/>
      <c r="AO138" s="207"/>
      <c r="AP138" s="207"/>
      <c r="AQ138" s="207"/>
      <c r="AR138" s="207"/>
      <c r="AS138" s="207"/>
      <c r="AT138" s="207"/>
      <c r="AU138" s="207"/>
      <c r="AV138" s="207"/>
      <c r="AW138" s="207"/>
      <c r="AX138" s="207"/>
      <c r="AY138" s="207"/>
      <c r="AZ138" s="207"/>
      <c r="BA138" s="207"/>
      <c r="BB138" s="207"/>
      <c r="BC138" s="207"/>
      <c r="BD138" s="207"/>
      <c r="BE138" s="207"/>
      <c r="BF138" s="207"/>
      <c r="BG138" s="207"/>
      <c r="BH138" s="207"/>
    </row>
    <row r="139" spans="1:60" outlineLevel="1" x14ac:dyDescent="0.2">
      <c r="A139" s="248"/>
      <c r="B139" s="221"/>
      <c r="C139" s="238" t="s">
        <v>193</v>
      </c>
      <c r="D139" s="224"/>
      <c r="E139" s="228">
        <v>41.745379999999997</v>
      </c>
      <c r="F139" s="233"/>
      <c r="G139" s="233"/>
      <c r="H139" s="234"/>
      <c r="I139" s="250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63"/>
      <c r="V139" s="207"/>
      <c r="W139" s="207"/>
      <c r="X139" s="207"/>
      <c r="Y139" s="207"/>
      <c r="Z139" s="207"/>
      <c r="AA139" s="207"/>
      <c r="AB139" s="207"/>
      <c r="AC139" s="207"/>
      <c r="AD139" s="207"/>
      <c r="AE139" s="207"/>
      <c r="AF139" s="207"/>
      <c r="AG139" s="207"/>
      <c r="AH139" s="207"/>
      <c r="AI139" s="207"/>
      <c r="AJ139" s="207"/>
      <c r="AK139" s="207"/>
      <c r="AL139" s="207"/>
      <c r="AM139" s="207"/>
      <c r="AN139" s="207"/>
      <c r="AO139" s="207"/>
      <c r="AP139" s="207"/>
      <c r="AQ139" s="207"/>
      <c r="AR139" s="207"/>
      <c r="AS139" s="207"/>
      <c r="AT139" s="207"/>
      <c r="AU139" s="207"/>
      <c r="AV139" s="207"/>
      <c r="AW139" s="207"/>
      <c r="AX139" s="207"/>
      <c r="AY139" s="207"/>
      <c r="AZ139" s="207"/>
      <c r="BA139" s="207"/>
      <c r="BB139" s="207"/>
      <c r="BC139" s="207"/>
      <c r="BD139" s="207"/>
      <c r="BE139" s="207"/>
      <c r="BF139" s="207"/>
      <c r="BG139" s="207"/>
      <c r="BH139" s="207"/>
    </row>
    <row r="140" spans="1:60" outlineLevel="1" x14ac:dyDescent="0.2">
      <c r="A140" s="248"/>
      <c r="B140" s="221"/>
      <c r="C140" s="309"/>
      <c r="D140" s="310"/>
      <c r="E140" s="311"/>
      <c r="F140" s="312"/>
      <c r="G140" s="313"/>
      <c r="H140" s="234"/>
      <c r="I140" s="250"/>
      <c r="J140" s="207"/>
      <c r="K140" s="207"/>
      <c r="L140" s="207"/>
      <c r="M140" s="207"/>
      <c r="N140" s="207"/>
      <c r="O140" s="207"/>
      <c r="P140" s="207"/>
      <c r="Q140" s="207"/>
      <c r="R140" s="207"/>
      <c r="S140" s="207"/>
      <c r="T140" s="207"/>
      <c r="U140" s="263"/>
      <c r="V140" s="207"/>
      <c r="W140" s="207"/>
      <c r="X140" s="207"/>
      <c r="Y140" s="207"/>
      <c r="Z140" s="207"/>
      <c r="AA140" s="207"/>
      <c r="AB140" s="207"/>
      <c r="AC140" s="207"/>
      <c r="AD140" s="207"/>
      <c r="AE140" s="207"/>
      <c r="AF140" s="207"/>
      <c r="AG140" s="207"/>
      <c r="AH140" s="207"/>
      <c r="AI140" s="207"/>
      <c r="AJ140" s="207"/>
      <c r="AK140" s="207"/>
      <c r="AL140" s="207"/>
      <c r="AM140" s="207"/>
      <c r="AN140" s="207"/>
      <c r="AO140" s="207"/>
      <c r="AP140" s="207"/>
      <c r="AQ140" s="207"/>
      <c r="AR140" s="207"/>
      <c r="AS140" s="207"/>
      <c r="AT140" s="207"/>
      <c r="AU140" s="207"/>
      <c r="AV140" s="207"/>
      <c r="AW140" s="207"/>
      <c r="AX140" s="207"/>
      <c r="AY140" s="207"/>
      <c r="AZ140" s="207"/>
      <c r="BA140" s="207"/>
      <c r="BB140" s="207"/>
      <c r="BC140" s="207"/>
      <c r="BD140" s="207"/>
      <c r="BE140" s="207"/>
      <c r="BF140" s="207"/>
      <c r="BG140" s="207"/>
      <c r="BH140" s="207"/>
    </row>
    <row r="141" spans="1:60" outlineLevel="1" x14ac:dyDescent="0.2">
      <c r="A141" s="247">
        <v>19</v>
      </c>
      <c r="B141" s="220" t="s">
        <v>194</v>
      </c>
      <c r="C141" s="237" t="s">
        <v>195</v>
      </c>
      <c r="D141" s="223" t="s">
        <v>99</v>
      </c>
      <c r="E141" s="227">
        <v>4</v>
      </c>
      <c r="F141" s="232">
        <v>662.21202449999998</v>
      </c>
      <c r="G141" s="233">
        <f>ROUND(E141*F141,2)</f>
        <v>2648.85</v>
      </c>
      <c r="H141" s="234"/>
      <c r="I141" s="250" t="s">
        <v>100</v>
      </c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63"/>
      <c r="V141" s="207"/>
      <c r="W141" s="207"/>
      <c r="X141" s="207"/>
      <c r="Y141" s="207"/>
      <c r="Z141" s="207"/>
      <c r="AA141" s="207"/>
      <c r="AB141" s="207"/>
      <c r="AC141" s="207"/>
      <c r="AD141" s="207"/>
      <c r="AE141" s="207" t="s">
        <v>101</v>
      </c>
      <c r="AF141" s="207">
        <v>1</v>
      </c>
      <c r="AG141" s="207"/>
      <c r="AH141" s="207"/>
      <c r="AI141" s="207"/>
      <c r="AJ141" s="207"/>
      <c r="AK141" s="207"/>
      <c r="AL141" s="207"/>
      <c r="AM141" s="207">
        <v>21</v>
      </c>
      <c r="AN141" s="207"/>
      <c r="AO141" s="207"/>
      <c r="AP141" s="207"/>
      <c r="AQ141" s="207"/>
      <c r="AR141" s="207"/>
      <c r="AS141" s="207"/>
      <c r="AT141" s="207"/>
      <c r="AU141" s="207"/>
      <c r="AV141" s="207"/>
      <c r="AW141" s="207"/>
      <c r="AX141" s="207"/>
      <c r="AY141" s="207"/>
      <c r="AZ141" s="207"/>
      <c r="BA141" s="207"/>
      <c r="BB141" s="207"/>
      <c r="BC141" s="207"/>
      <c r="BD141" s="207"/>
      <c r="BE141" s="207"/>
      <c r="BF141" s="207"/>
      <c r="BG141" s="207"/>
      <c r="BH141" s="207"/>
    </row>
    <row r="142" spans="1:60" outlineLevel="1" x14ac:dyDescent="0.2">
      <c r="A142" s="248"/>
      <c r="B142" s="221"/>
      <c r="C142" s="309"/>
      <c r="D142" s="310"/>
      <c r="E142" s="311"/>
      <c r="F142" s="312"/>
      <c r="G142" s="313"/>
      <c r="H142" s="234"/>
      <c r="I142" s="250"/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7"/>
      <c r="U142" s="263"/>
      <c r="V142" s="207"/>
      <c r="W142" s="207"/>
      <c r="X142" s="207"/>
      <c r="Y142" s="207"/>
      <c r="Z142" s="207"/>
      <c r="AA142" s="207"/>
      <c r="AB142" s="207"/>
      <c r="AC142" s="207"/>
      <c r="AD142" s="207"/>
      <c r="AE142" s="207"/>
      <c r="AF142" s="207"/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07"/>
      <c r="AT142" s="207"/>
      <c r="AU142" s="207"/>
      <c r="AV142" s="207"/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7"/>
      <c r="BG142" s="207"/>
      <c r="BH142" s="207"/>
    </row>
    <row r="143" spans="1:60" outlineLevel="1" x14ac:dyDescent="0.2">
      <c r="A143" s="247">
        <v>20</v>
      </c>
      <c r="B143" s="220" t="s">
        <v>196</v>
      </c>
      <c r="C143" s="237" t="s">
        <v>197</v>
      </c>
      <c r="D143" s="223" t="s">
        <v>148</v>
      </c>
      <c r="E143" s="227">
        <v>500</v>
      </c>
      <c r="F143" s="232">
        <v>30.563631899999997</v>
      </c>
      <c r="G143" s="233">
        <f>ROUND(E143*F143,2)</f>
        <v>15281.82</v>
      </c>
      <c r="H143" s="234"/>
      <c r="I143" s="250" t="s">
        <v>100</v>
      </c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63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 t="s">
        <v>101</v>
      </c>
      <c r="AF143" s="207">
        <v>1</v>
      </c>
      <c r="AG143" s="207"/>
      <c r="AH143" s="207"/>
      <c r="AI143" s="207"/>
      <c r="AJ143" s="207"/>
      <c r="AK143" s="207"/>
      <c r="AL143" s="207"/>
      <c r="AM143" s="207">
        <v>21</v>
      </c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</row>
    <row r="144" spans="1:60" outlineLevel="1" x14ac:dyDescent="0.2">
      <c r="A144" s="248"/>
      <c r="B144" s="221"/>
      <c r="C144" s="309"/>
      <c r="D144" s="310"/>
      <c r="E144" s="311"/>
      <c r="F144" s="312"/>
      <c r="G144" s="313"/>
      <c r="H144" s="234"/>
      <c r="I144" s="250"/>
      <c r="J144" s="207"/>
      <c r="K144" s="207"/>
      <c r="L144" s="207"/>
      <c r="M144" s="207"/>
      <c r="N144" s="207"/>
      <c r="O144" s="207"/>
      <c r="P144" s="207"/>
      <c r="Q144" s="207"/>
      <c r="R144" s="207"/>
      <c r="S144" s="207"/>
      <c r="T144" s="207"/>
      <c r="U144" s="263"/>
      <c r="V144" s="207"/>
      <c r="W144" s="207"/>
      <c r="X144" s="207"/>
      <c r="Y144" s="207"/>
      <c r="Z144" s="207"/>
      <c r="AA144" s="207"/>
      <c r="AB144" s="207"/>
      <c r="AC144" s="207"/>
      <c r="AD144" s="207"/>
      <c r="AE144" s="207"/>
      <c r="AF144" s="207"/>
      <c r="AG144" s="207"/>
      <c r="AH144" s="207"/>
      <c r="AI144" s="207"/>
      <c r="AJ144" s="207"/>
      <c r="AK144" s="207"/>
      <c r="AL144" s="207"/>
      <c r="AM144" s="207"/>
      <c r="AN144" s="207"/>
      <c r="AO144" s="207"/>
      <c r="AP144" s="207"/>
      <c r="AQ144" s="207"/>
      <c r="AR144" s="207"/>
      <c r="AS144" s="207"/>
      <c r="AT144" s="207"/>
      <c r="AU144" s="207"/>
      <c r="AV144" s="207"/>
      <c r="AW144" s="207"/>
      <c r="AX144" s="207"/>
      <c r="AY144" s="207"/>
      <c r="AZ144" s="207"/>
      <c r="BA144" s="207"/>
      <c r="BB144" s="207"/>
      <c r="BC144" s="207"/>
      <c r="BD144" s="207"/>
      <c r="BE144" s="207"/>
      <c r="BF144" s="207"/>
      <c r="BG144" s="207"/>
      <c r="BH144" s="207"/>
    </row>
    <row r="145" spans="1:60" outlineLevel="1" x14ac:dyDescent="0.2">
      <c r="A145" s="247">
        <v>21</v>
      </c>
      <c r="B145" s="220" t="s">
        <v>198</v>
      </c>
      <c r="C145" s="237" t="s">
        <v>199</v>
      </c>
      <c r="D145" s="223" t="s">
        <v>99</v>
      </c>
      <c r="E145" s="227">
        <v>1</v>
      </c>
      <c r="F145" s="232">
        <v>10187.877299999998</v>
      </c>
      <c r="G145" s="233">
        <f>ROUND(E145*F145,2)</f>
        <v>10187.879999999999</v>
      </c>
      <c r="H145" s="234"/>
      <c r="I145" s="250" t="s">
        <v>100</v>
      </c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63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 t="s">
        <v>101</v>
      </c>
      <c r="AF145" s="207">
        <v>1</v>
      </c>
      <c r="AG145" s="207"/>
      <c r="AH145" s="207"/>
      <c r="AI145" s="207"/>
      <c r="AJ145" s="207"/>
      <c r="AK145" s="207"/>
      <c r="AL145" s="207"/>
      <c r="AM145" s="207">
        <v>21</v>
      </c>
      <c r="AN145" s="207"/>
      <c r="AO145" s="207"/>
      <c r="AP145" s="207"/>
      <c r="AQ145" s="207"/>
      <c r="AR145" s="207"/>
      <c r="AS145" s="207"/>
      <c r="AT145" s="207"/>
      <c r="AU145" s="207"/>
      <c r="AV145" s="20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207"/>
      <c r="BH145" s="207"/>
    </row>
    <row r="146" spans="1:60" ht="22.5" outlineLevel="1" x14ac:dyDescent="0.2">
      <c r="A146" s="248"/>
      <c r="B146" s="221"/>
      <c r="C146" s="238" t="s">
        <v>200</v>
      </c>
      <c r="D146" s="224"/>
      <c r="E146" s="228"/>
      <c r="F146" s="233"/>
      <c r="G146" s="233"/>
      <c r="H146" s="234"/>
      <c r="I146" s="250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63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207"/>
      <c r="AV146" s="20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207"/>
      <c r="BH146" s="207"/>
    </row>
    <row r="147" spans="1:60" ht="22.5" outlineLevel="1" x14ac:dyDescent="0.2">
      <c r="A147" s="248"/>
      <c r="B147" s="221"/>
      <c r="C147" s="238" t="s">
        <v>201</v>
      </c>
      <c r="D147" s="224"/>
      <c r="E147" s="228"/>
      <c r="F147" s="233"/>
      <c r="G147" s="233"/>
      <c r="H147" s="234"/>
      <c r="I147" s="250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63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  <c r="AS147" s="207"/>
      <c r="AT147" s="207"/>
      <c r="AU147" s="207"/>
      <c r="AV147" s="207"/>
      <c r="AW147" s="207"/>
      <c r="AX147" s="207"/>
      <c r="AY147" s="207"/>
      <c r="AZ147" s="207"/>
      <c r="BA147" s="207"/>
      <c r="BB147" s="207"/>
      <c r="BC147" s="207"/>
      <c r="BD147" s="207"/>
      <c r="BE147" s="207"/>
      <c r="BF147" s="207"/>
      <c r="BG147" s="207"/>
      <c r="BH147" s="207"/>
    </row>
    <row r="148" spans="1:60" outlineLevel="1" x14ac:dyDescent="0.2">
      <c r="A148" s="248"/>
      <c r="B148" s="221"/>
      <c r="C148" s="238" t="s">
        <v>202</v>
      </c>
      <c r="D148" s="224"/>
      <c r="E148" s="228"/>
      <c r="F148" s="233"/>
      <c r="G148" s="233"/>
      <c r="H148" s="234"/>
      <c r="I148" s="250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63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7"/>
      <c r="AU148" s="207"/>
      <c r="AV148" s="207"/>
      <c r="AW148" s="207"/>
      <c r="AX148" s="207"/>
      <c r="AY148" s="207"/>
      <c r="AZ148" s="207"/>
      <c r="BA148" s="207"/>
      <c r="BB148" s="207"/>
      <c r="BC148" s="207"/>
      <c r="BD148" s="207"/>
      <c r="BE148" s="207"/>
      <c r="BF148" s="207"/>
      <c r="BG148" s="207"/>
      <c r="BH148" s="207"/>
    </row>
    <row r="149" spans="1:60" outlineLevel="1" x14ac:dyDescent="0.2">
      <c r="A149" s="248"/>
      <c r="B149" s="221"/>
      <c r="C149" s="239" t="s">
        <v>125</v>
      </c>
      <c r="D149" s="225"/>
      <c r="E149" s="229"/>
      <c r="F149" s="233"/>
      <c r="G149" s="233"/>
      <c r="H149" s="234"/>
      <c r="I149" s="250"/>
      <c r="J149" s="207"/>
      <c r="K149" s="207"/>
      <c r="L149" s="207"/>
      <c r="M149" s="207"/>
      <c r="N149" s="207"/>
      <c r="O149" s="207"/>
      <c r="P149" s="207"/>
      <c r="Q149" s="207"/>
      <c r="R149" s="207"/>
      <c r="S149" s="207"/>
      <c r="T149" s="207"/>
      <c r="U149" s="263"/>
      <c r="V149" s="207"/>
      <c r="W149" s="207"/>
      <c r="X149" s="207"/>
      <c r="Y149" s="207"/>
      <c r="Z149" s="207"/>
      <c r="AA149" s="207"/>
      <c r="AB149" s="207"/>
      <c r="AC149" s="207"/>
      <c r="AD149" s="207"/>
      <c r="AE149" s="207"/>
      <c r="AF149" s="207"/>
      <c r="AG149" s="207"/>
      <c r="AH149" s="207"/>
      <c r="AI149" s="207"/>
      <c r="AJ149" s="207"/>
      <c r="AK149" s="207"/>
      <c r="AL149" s="207"/>
      <c r="AM149" s="207"/>
      <c r="AN149" s="207"/>
      <c r="AO149" s="207"/>
      <c r="AP149" s="207"/>
      <c r="AQ149" s="207"/>
      <c r="AR149" s="207"/>
      <c r="AS149" s="207"/>
      <c r="AT149" s="207"/>
      <c r="AU149" s="207"/>
      <c r="AV149" s="207"/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7"/>
      <c r="BG149" s="207"/>
      <c r="BH149" s="207"/>
    </row>
    <row r="150" spans="1:60" outlineLevel="1" x14ac:dyDescent="0.2">
      <c r="A150" s="248"/>
      <c r="B150" s="221"/>
      <c r="C150" s="238" t="s">
        <v>203</v>
      </c>
      <c r="D150" s="224"/>
      <c r="E150" s="228">
        <v>1</v>
      </c>
      <c r="F150" s="233"/>
      <c r="G150" s="233"/>
      <c r="H150" s="234"/>
      <c r="I150" s="250"/>
      <c r="J150" s="207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63"/>
      <c r="V150" s="207"/>
      <c r="W150" s="207"/>
      <c r="X150" s="207"/>
      <c r="Y150" s="207"/>
      <c r="Z150" s="207"/>
      <c r="AA150" s="207"/>
      <c r="AB150" s="207"/>
      <c r="AC150" s="207"/>
      <c r="AD150" s="207"/>
      <c r="AE150" s="207"/>
      <c r="AF150" s="207"/>
      <c r="AG150" s="207"/>
      <c r="AH150" s="207"/>
      <c r="AI150" s="207"/>
      <c r="AJ150" s="207"/>
      <c r="AK150" s="207"/>
      <c r="AL150" s="207"/>
      <c r="AM150" s="207"/>
      <c r="AN150" s="207"/>
      <c r="AO150" s="207"/>
      <c r="AP150" s="207"/>
      <c r="AQ150" s="207"/>
      <c r="AR150" s="207"/>
      <c r="AS150" s="207"/>
      <c r="AT150" s="207"/>
      <c r="AU150" s="207"/>
      <c r="AV150" s="207"/>
      <c r="AW150" s="207"/>
      <c r="AX150" s="207"/>
      <c r="AY150" s="207"/>
      <c r="AZ150" s="207"/>
      <c r="BA150" s="207"/>
      <c r="BB150" s="207"/>
      <c r="BC150" s="207"/>
      <c r="BD150" s="207"/>
      <c r="BE150" s="207"/>
      <c r="BF150" s="207"/>
      <c r="BG150" s="207"/>
      <c r="BH150" s="207"/>
    </row>
    <row r="151" spans="1:60" outlineLevel="1" x14ac:dyDescent="0.2">
      <c r="A151" s="248"/>
      <c r="B151" s="221"/>
      <c r="C151" s="309"/>
      <c r="D151" s="310"/>
      <c r="E151" s="311"/>
      <c r="F151" s="312"/>
      <c r="G151" s="313"/>
      <c r="H151" s="234"/>
      <c r="I151" s="250"/>
      <c r="J151" s="207"/>
      <c r="K151" s="207"/>
      <c r="L151" s="207"/>
      <c r="M151" s="207"/>
      <c r="N151" s="207"/>
      <c r="O151" s="207"/>
      <c r="P151" s="207"/>
      <c r="Q151" s="207"/>
      <c r="R151" s="207"/>
      <c r="S151" s="207"/>
      <c r="T151" s="207"/>
      <c r="U151" s="263"/>
      <c r="V151" s="207"/>
      <c r="W151" s="207"/>
      <c r="X151" s="207"/>
      <c r="Y151" s="207"/>
      <c r="Z151" s="207"/>
      <c r="AA151" s="207"/>
      <c r="AB151" s="207"/>
      <c r="AC151" s="207"/>
      <c r="AD151" s="207"/>
      <c r="AE151" s="207"/>
      <c r="AF151" s="207"/>
      <c r="AG151" s="207"/>
      <c r="AH151" s="207"/>
      <c r="AI151" s="207"/>
      <c r="AJ151" s="207"/>
      <c r="AK151" s="207"/>
      <c r="AL151" s="207"/>
      <c r="AM151" s="207"/>
      <c r="AN151" s="207"/>
      <c r="AO151" s="207"/>
      <c r="AP151" s="207"/>
      <c r="AQ151" s="207"/>
      <c r="AR151" s="207"/>
      <c r="AS151" s="207"/>
      <c r="AT151" s="207"/>
      <c r="AU151" s="207"/>
      <c r="AV151" s="207"/>
      <c r="AW151" s="207"/>
      <c r="AX151" s="207"/>
      <c r="AY151" s="207"/>
      <c r="AZ151" s="207"/>
      <c r="BA151" s="207"/>
      <c r="BB151" s="207"/>
      <c r="BC151" s="207"/>
      <c r="BD151" s="207"/>
      <c r="BE151" s="207"/>
      <c r="BF151" s="207"/>
      <c r="BG151" s="207"/>
      <c r="BH151" s="207"/>
    </row>
    <row r="152" spans="1:60" outlineLevel="1" x14ac:dyDescent="0.2">
      <c r="A152" s="247">
        <v>22</v>
      </c>
      <c r="B152" s="220" t="s">
        <v>204</v>
      </c>
      <c r="C152" s="237" t="s">
        <v>205</v>
      </c>
      <c r="D152" s="223" t="s">
        <v>206</v>
      </c>
      <c r="E152" s="227">
        <v>78</v>
      </c>
      <c r="F152" s="232">
        <v>529.76961959999994</v>
      </c>
      <c r="G152" s="233">
        <f>ROUND(E152*F152,2)</f>
        <v>41322.03</v>
      </c>
      <c r="H152" s="234"/>
      <c r="I152" s="250" t="s">
        <v>100</v>
      </c>
      <c r="J152" s="207"/>
      <c r="K152" s="207"/>
      <c r="L152" s="207"/>
      <c r="M152" s="207"/>
      <c r="N152" s="207"/>
      <c r="O152" s="207"/>
      <c r="P152" s="207"/>
      <c r="Q152" s="207"/>
      <c r="R152" s="207"/>
      <c r="S152" s="207"/>
      <c r="T152" s="207"/>
      <c r="U152" s="263"/>
      <c r="V152" s="207"/>
      <c r="W152" s="207"/>
      <c r="X152" s="207"/>
      <c r="Y152" s="207"/>
      <c r="Z152" s="207"/>
      <c r="AA152" s="207"/>
      <c r="AB152" s="207"/>
      <c r="AC152" s="207"/>
      <c r="AD152" s="207"/>
      <c r="AE152" s="207" t="s">
        <v>101</v>
      </c>
      <c r="AF152" s="207">
        <v>1</v>
      </c>
      <c r="AG152" s="207"/>
      <c r="AH152" s="207"/>
      <c r="AI152" s="207"/>
      <c r="AJ152" s="207"/>
      <c r="AK152" s="207"/>
      <c r="AL152" s="207"/>
      <c r="AM152" s="207">
        <v>21</v>
      </c>
      <c r="AN152" s="207"/>
      <c r="AO152" s="207"/>
      <c r="AP152" s="207"/>
      <c r="AQ152" s="207"/>
      <c r="AR152" s="207"/>
      <c r="AS152" s="207"/>
      <c r="AT152" s="207"/>
      <c r="AU152" s="207"/>
      <c r="AV152" s="207"/>
      <c r="AW152" s="207"/>
      <c r="AX152" s="207"/>
      <c r="AY152" s="207"/>
      <c r="AZ152" s="207"/>
      <c r="BA152" s="207"/>
      <c r="BB152" s="207"/>
      <c r="BC152" s="207"/>
      <c r="BD152" s="207"/>
      <c r="BE152" s="207"/>
      <c r="BF152" s="207"/>
      <c r="BG152" s="207"/>
      <c r="BH152" s="207"/>
    </row>
    <row r="153" spans="1:60" outlineLevel="1" x14ac:dyDescent="0.2">
      <c r="A153" s="248"/>
      <c r="B153" s="221"/>
      <c r="C153" s="328" t="s">
        <v>207</v>
      </c>
      <c r="D153" s="329"/>
      <c r="E153" s="330"/>
      <c r="F153" s="331"/>
      <c r="G153" s="332"/>
      <c r="H153" s="234"/>
      <c r="I153" s="250"/>
      <c r="J153" s="207"/>
      <c r="K153" s="207"/>
      <c r="L153" s="207"/>
      <c r="M153" s="207"/>
      <c r="N153" s="207"/>
      <c r="O153" s="207"/>
      <c r="P153" s="207"/>
      <c r="Q153" s="207"/>
      <c r="R153" s="207"/>
      <c r="S153" s="207"/>
      <c r="T153" s="207"/>
      <c r="U153" s="263"/>
      <c r="V153" s="207"/>
      <c r="W153" s="207"/>
      <c r="X153" s="207"/>
      <c r="Y153" s="207"/>
      <c r="Z153" s="207"/>
      <c r="AA153" s="207"/>
      <c r="AB153" s="207"/>
      <c r="AC153" s="207"/>
      <c r="AD153" s="207"/>
      <c r="AE153" s="207"/>
      <c r="AF153" s="207"/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7"/>
      <c r="AT153" s="207"/>
      <c r="AU153" s="207"/>
      <c r="AV153" s="207"/>
      <c r="AW153" s="207"/>
      <c r="AX153" s="207"/>
      <c r="AY153" s="207"/>
      <c r="AZ153" s="207"/>
      <c r="BA153" s="212" t="str">
        <f>C153</f>
        <v>Montáž plastových oken a dveří včetně dodávky a montáže PU pěny a spojovacích prostředků.</v>
      </c>
      <c r="BB153" s="207"/>
      <c r="BC153" s="207"/>
      <c r="BD153" s="207"/>
      <c r="BE153" s="207"/>
      <c r="BF153" s="207"/>
      <c r="BG153" s="207"/>
      <c r="BH153" s="207"/>
    </row>
    <row r="154" spans="1:60" outlineLevel="1" x14ac:dyDescent="0.2">
      <c r="A154" s="248"/>
      <c r="B154" s="221"/>
      <c r="C154" s="238" t="s">
        <v>130</v>
      </c>
      <c r="D154" s="224"/>
      <c r="E154" s="228"/>
      <c r="F154" s="233"/>
      <c r="G154" s="233"/>
      <c r="H154" s="234"/>
      <c r="I154" s="250"/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63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207"/>
      <c r="BH154" s="207"/>
    </row>
    <row r="155" spans="1:60" outlineLevel="1" x14ac:dyDescent="0.2">
      <c r="A155" s="248"/>
      <c r="B155" s="221"/>
      <c r="C155" s="238" t="s">
        <v>208</v>
      </c>
      <c r="D155" s="224"/>
      <c r="E155" s="228"/>
      <c r="F155" s="233"/>
      <c r="G155" s="233"/>
      <c r="H155" s="234"/>
      <c r="I155" s="250"/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63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207"/>
      <c r="BD155" s="207"/>
      <c r="BE155" s="207"/>
      <c r="BF155" s="207"/>
      <c r="BG155" s="207"/>
      <c r="BH155" s="207"/>
    </row>
    <row r="156" spans="1:60" outlineLevel="1" x14ac:dyDescent="0.2">
      <c r="A156" s="248"/>
      <c r="B156" s="221"/>
      <c r="C156" s="239" t="s">
        <v>125</v>
      </c>
      <c r="D156" s="225"/>
      <c r="E156" s="229"/>
      <c r="F156" s="233"/>
      <c r="G156" s="233"/>
      <c r="H156" s="234"/>
      <c r="I156" s="250"/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63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7"/>
      <c r="BG156" s="207"/>
      <c r="BH156" s="207"/>
    </row>
    <row r="157" spans="1:60" outlineLevel="1" x14ac:dyDescent="0.2">
      <c r="A157" s="248"/>
      <c r="B157" s="221"/>
      <c r="C157" s="238" t="s">
        <v>209</v>
      </c>
      <c r="D157" s="224"/>
      <c r="E157" s="228">
        <v>78</v>
      </c>
      <c r="F157" s="233"/>
      <c r="G157" s="233"/>
      <c r="H157" s="234"/>
      <c r="I157" s="250"/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63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7"/>
      <c r="BG157" s="207"/>
      <c r="BH157" s="207"/>
    </row>
    <row r="158" spans="1:60" outlineLevel="1" x14ac:dyDescent="0.2">
      <c r="A158" s="248"/>
      <c r="B158" s="221"/>
      <c r="C158" s="309"/>
      <c r="D158" s="310"/>
      <c r="E158" s="311"/>
      <c r="F158" s="312"/>
      <c r="G158" s="313"/>
      <c r="H158" s="234"/>
      <c r="I158" s="250"/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63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207"/>
      <c r="BD158" s="207"/>
      <c r="BE158" s="207"/>
      <c r="BF158" s="207"/>
      <c r="BG158" s="207"/>
      <c r="BH158" s="207"/>
    </row>
    <row r="159" spans="1:60" outlineLevel="1" x14ac:dyDescent="0.2">
      <c r="A159" s="247">
        <v>23</v>
      </c>
      <c r="B159" s="220" t="s">
        <v>210</v>
      </c>
      <c r="C159" s="237" t="s">
        <v>211</v>
      </c>
      <c r="D159" s="223" t="s">
        <v>148</v>
      </c>
      <c r="E159" s="227">
        <v>10</v>
      </c>
      <c r="F159" s="232">
        <v>764.09079749999989</v>
      </c>
      <c r="G159" s="233">
        <f>ROUND(E159*F159,2)</f>
        <v>7640.91</v>
      </c>
      <c r="H159" s="234"/>
      <c r="I159" s="250" t="s">
        <v>100</v>
      </c>
      <c r="J159" s="207"/>
      <c r="K159" s="207"/>
      <c r="L159" s="207"/>
      <c r="M159" s="207"/>
      <c r="N159" s="207"/>
      <c r="O159" s="207"/>
      <c r="P159" s="207"/>
      <c r="Q159" s="207"/>
      <c r="R159" s="207"/>
      <c r="S159" s="207"/>
      <c r="T159" s="207"/>
      <c r="U159" s="263"/>
      <c r="V159" s="207"/>
      <c r="W159" s="207"/>
      <c r="X159" s="207"/>
      <c r="Y159" s="207"/>
      <c r="Z159" s="207"/>
      <c r="AA159" s="207"/>
      <c r="AB159" s="207"/>
      <c r="AC159" s="207"/>
      <c r="AD159" s="207"/>
      <c r="AE159" s="207" t="s">
        <v>101</v>
      </c>
      <c r="AF159" s="207">
        <v>1</v>
      </c>
      <c r="AG159" s="207"/>
      <c r="AH159" s="207"/>
      <c r="AI159" s="207"/>
      <c r="AJ159" s="207"/>
      <c r="AK159" s="207"/>
      <c r="AL159" s="207"/>
      <c r="AM159" s="207">
        <v>21</v>
      </c>
      <c r="AN159" s="207"/>
      <c r="AO159" s="207"/>
      <c r="AP159" s="207"/>
      <c r="AQ159" s="207"/>
      <c r="AR159" s="207"/>
      <c r="AS159" s="207"/>
      <c r="AT159" s="207"/>
      <c r="AU159" s="207"/>
      <c r="AV159" s="207"/>
      <c r="AW159" s="207"/>
      <c r="AX159" s="207"/>
      <c r="AY159" s="207"/>
      <c r="AZ159" s="207"/>
      <c r="BA159" s="207"/>
      <c r="BB159" s="207"/>
      <c r="BC159" s="207"/>
      <c r="BD159" s="207"/>
      <c r="BE159" s="207"/>
      <c r="BF159" s="207"/>
      <c r="BG159" s="207"/>
      <c r="BH159" s="207"/>
    </row>
    <row r="160" spans="1:60" outlineLevel="1" x14ac:dyDescent="0.2">
      <c r="A160" s="248"/>
      <c r="B160" s="221"/>
      <c r="C160" s="309"/>
      <c r="D160" s="310"/>
      <c r="E160" s="311"/>
      <c r="F160" s="312"/>
      <c r="G160" s="313"/>
      <c r="H160" s="234"/>
      <c r="I160" s="250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263"/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</row>
    <row r="161" spans="1:60" outlineLevel="1" x14ac:dyDescent="0.2">
      <c r="A161" s="247">
        <v>24</v>
      </c>
      <c r="B161" s="220" t="s">
        <v>212</v>
      </c>
      <c r="C161" s="237" t="s">
        <v>213</v>
      </c>
      <c r="D161" s="223" t="s">
        <v>206</v>
      </c>
      <c r="E161" s="227">
        <v>3</v>
      </c>
      <c r="F161" s="232">
        <v>2546.9693249999996</v>
      </c>
      <c r="G161" s="233">
        <f>ROUND(E161*F161,2)</f>
        <v>7640.91</v>
      </c>
      <c r="H161" s="234"/>
      <c r="I161" s="250" t="s">
        <v>100</v>
      </c>
      <c r="J161" s="207"/>
      <c r="K161" s="207"/>
      <c r="L161" s="207"/>
      <c r="M161" s="207"/>
      <c r="N161" s="207"/>
      <c r="O161" s="207"/>
      <c r="P161" s="207"/>
      <c r="Q161" s="207"/>
      <c r="R161" s="207"/>
      <c r="S161" s="207"/>
      <c r="T161" s="207"/>
      <c r="U161" s="263"/>
      <c r="V161" s="207"/>
      <c r="W161" s="207"/>
      <c r="X161" s="207"/>
      <c r="Y161" s="207"/>
      <c r="Z161" s="207"/>
      <c r="AA161" s="207"/>
      <c r="AB161" s="207"/>
      <c r="AC161" s="207"/>
      <c r="AD161" s="207"/>
      <c r="AE161" s="207" t="s">
        <v>101</v>
      </c>
      <c r="AF161" s="207">
        <v>12</v>
      </c>
      <c r="AG161" s="207"/>
      <c r="AH161" s="207"/>
      <c r="AI161" s="207"/>
      <c r="AJ161" s="207"/>
      <c r="AK161" s="207"/>
      <c r="AL161" s="207"/>
      <c r="AM161" s="207">
        <v>21</v>
      </c>
      <c r="AN161" s="207"/>
      <c r="AO161" s="207"/>
      <c r="AP161" s="207"/>
      <c r="AQ161" s="207"/>
      <c r="AR161" s="207"/>
      <c r="AS161" s="207"/>
      <c r="AT161" s="207"/>
      <c r="AU161" s="207"/>
      <c r="AV161" s="207"/>
      <c r="AW161" s="207"/>
      <c r="AX161" s="207"/>
      <c r="AY161" s="207"/>
      <c r="AZ161" s="207"/>
      <c r="BA161" s="207"/>
      <c r="BB161" s="207"/>
      <c r="BC161" s="207"/>
      <c r="BD161" s="207"/>
      <c r="BE161" s="207"/>
      <c r="BF161" s="207"/>
      <c r="BG161" s="207"/>
      <c r="BH161" s="207"/>
    </row>
    <row r="162" spans="1:60" outlineLevel="1" x14ac:dyDescent="0.2">
      <c r="A162" s="248"/>
      <c r="B162" s="221"/>
      <c r="C162" s="238" t="s">
        <v>214</v>
      </c>
      <c r="D162" s="224"/>
      <c r="E162" s="228"/>
      <c r="F162" s="233"/>
      <c r="G162" s="233"/>
      <c r="H162" s="234"/>
      <c r="I162" s="250"/>
      <c r="J162" s="207"/>
      <c r="K162" s="207"/>
      <c r="L162" s="207"/>
      <c r="M162" s="207"/>
      <c r="N162" s="207"/>
      <c r="O162" s="207"/>
      <c r="P162" s="207"/>
      <c r="Q162" s="207"/>
      <c r="R162" s="207"/>
      <c r="S162" s="207"/>
      <c r="T162" s="207"/>
      <c r="U162" s="263"/>
      <c r="V162" s="207"/>
      <c r="W162" s="207"/>
      <c r="X162" s="207"/>
      <c r="Y162" s="207"/>
      <c r="Z162" s="207"/>
      <c r="AA162" s="207"/>
      <c r="AB162" s="207"/>
      <c r="AC162" s="207"/>
      <c r="AD162" s="207"/>
      <c r="AE162" s="207"/>
      <c r="AF162" s="207"/>
      <c r="AG162" s="207"/>
      <c r="AH162" s="207"/>
      <c r="AI162" s="207"/>
      <c r="AJ162" s="207"/>
      <c r="AK162" s="207"/>
      <c r="AL162" s="207"/>
      <c r="AM162" s="207"/>
      <c r="AN162" s="207"/>
      <c r="AO162" s="207"/>
      <c r="AP162" s="207"/>
      <c r="AQ162" s="207"/>
      <c r="AR162" s="207"/>
      <c r="AS162" s="207"/>
      <c r="AT162" s="207"/>
      <c r="AU162" s="207"/>
      <c r="AV162" s="207"/>
      <c r="AW162" s="207"/>
      <c r="AX162" s="207"/>
      <c r="AY162" s="207"/>
      <c r="AZ162" s="207"/>
      <c r="BA162" s="207"/>
      <c r="BB162" s="207"/>
      <c r="BC162" s="207"/>
      <c r="BD162" s="207"/>
      <c r="BE162" s="207"/>
      <c r="BF162" s="207"/>
      <c r="BG162" s="207"/>
      <c r="BH162" s="207"/>
    </row>
    <row r="163" spans="1:60" outlineLevel="1" x14ac:dyDescent="0.2">
      <c r="A163" s="248"/>
      <c r="B163" s="221"/>
      <c r="C163" s="239" t="s">
        <v>125</v>
      </c>
      <c r="D163" s="225"/>
      <c r="E163" s="229"/>
      <c r="F163" s="233"/>
      <c r="G163" s="233"/>
      <c r="H163" s="234"/>
      <c r="I163" s="250"/>
      <c r="J163" s="207"/>
      <c r="K163" s="207"/>
      <c r="L163" s="207"/>
      <c r="M163" s="207"/>
      <c r="N163" s="207"/>
      <c r="O163" s="207"/>
      <c r="P163" s="207"/>
      <c r="Q163" s="207"/>
      <c r="R163" s="207"/>
      <c r="S163" s="207"/>
      <c r="T163" s="207"/>
      <c r="U163" s="263"/>
      <c r="V163" s="207"/>
      <c r="W163" s="207"/>
      <c r="X163" s="207"/>
      <c r="Y163" s="207"/>
      <c r="Z163" s="207"/>
      <c r="AA163" s="207"/>
      <c r="AB163" s="207"/>
      <c r="AC163" s="207"/>
      <c r="AD163" s="207"/>
      <c r="AE163" s="207"/>
      <c r="AF163" s="207"/>
      <c r="AG163" s="207"/>
      <c r="AH163" s="207"/>
      <c r="AI163" s="207"/>
      <c r="AJ163" s="207"/>
      <c r="AK163" s="207"/>
      <c r="AL163" s="207"/>
      <c r="AM163" s="207"/>
      <c r="AN163" s="207"/>
      <c r="AO163" s="207"/>
      <c r="AP163" s="207"/>
      <c r="AQ163" s="207"/>
      <c r="AR163" s="207"/>
      <c r="AS163" s="207"/>
      <c r="AT163" s="207"/>
      <c r="AU163" s="207"/>
      <c r="AV163" s="207"/>
      <c r="AW163" s="207"/>
      <c r="AX163" s="207"/>
      <c r="AY163" s="207"/>
      <c r="AZ163" s="207"/>
      <c r="BA163" s="207"/>
      <c r="BB163" s="207"/>
      <c r="BC163" s="207"/>
      <c r="BD163" s="207"/>
      <c r="BE163" s="207"/>
      <c r="BF163" s="207"/>
      <c r="BG163" s="207"/>
      <c r="BH163" s="207"/>
    </row>
    <row r="164" spans="1:60" outlineLevel="1" x14ac:dyDescent="0.2">
      <c r="A164" s="248"/>
      <c r="B164" s="221"/>
      <c r="C164" s="238" t="s">
        <v>56</v>
      </c>
      <c r="D164" s="224"/>
      <c r="E164" s="228">
        <v>3</v>
      </c>
      <c r="F164" s="233"/>
      <c r="G164" s="233"/>
      <c r="H164" s="234"/>
      <c r="I164" s="250"/>
      <c r="J164" s="207"/>
      <c r="K164" s="207"/>
      <c r="L164" s="207"/>
      <c r="M164" s="207"/>
      <c r="N164" s="207"/>
      <c r="O164" s="207"/>
      <c r="P164" s="207"/>
      <c r="Q164" s="207"/>
      <c r="R164" s="207"/>
      <c r="S164" s="207"/>
      <c r="T164" s="207"/>
      <c r="U164" s="263"/>
      <c r="V164" s="207"/>
      <c r="W164" s="207"/>
      <c r="X164" s="207"/>
      <c r="Y164" s="207"/>
      <c r="Z164" s="207"/>
      <c r="AA164" s="207"/>
      <c r="AB164" s="207"/>
      <c r="AC164" s="207"/>
      <c r="AD164" s="207"/>
      <c r="AE164" s="207"/>
      <c r="AF164" s="207"/>
      <c r="AG164" s="207"/>
      <c r="AH164" s="207"/>
      <c r="AI164" s="207"/>
      <c r="AJ164" s="207"/>
      <c r="AK164" s="207"/>
      <c r="AL164" s="207"/>
      <c r="AM164" s="207"/>
      <c r="AN164" s="207"/>
      <c r="AO164" s="207"/>
      <c r="AP164" s="207"/>
      <c r="AQ164" s="207"/>
      <c r="AR164" s="207"/>
      <c r="AS164" s="207"/>
      <c r="AT164" s="207"/>
      <c r="AU164" s="207"/>
      <c r="AV164" s="207"/>
      <c r="AW164" s="207"/>
      <c r="AX164" s="207"/>
      <c r="AY164" s="207"/>
      <c r="AZ164" s="207"/>
      <c r="BA164" s="207"/>
      <c r="BB164" s="207"/>
      <c r="BC164" s="207"/>
      <c r="BD164" s="207"/>
      <c r="BE164" s="207"/>
      <c r="BF164" s="207"/>
      <c r="BG164" s="207"/>
      <c r="BH164" s="207"/>
    </row>
    <row r="165" spans="1:60" outlineLevel="1" x14ac:dyDescent="0.2">
      <c r="A165" s="248"/>
      <c r="B165" s="221"/>
      <c r="C165" s="309"/>
      <c r="D165" s="310"/>
      <c r="E165" s="311"/>
      <c r="F165" s="312"/>
      <c r="G165" s="313"/>
      <c r="H165" s="234"/>
      <c r="I165" s="250"/>
      <c r="J165" s="207"/>
      <c r="K165" s="207"/>
      <c r="L165" s="207"/>
      <c r="M165" s="207"/>
      <c r="N165" s="207"/>
      <c r="O165" s="207"/>
      <c r="P165" s="207"/>
      <c r="Q165" s="207"/>
      <c r="R165" s="207"/>
      <c r="S165" s="207"/>
      <c r="T165" s="207"/>
      <c r="U165" s="263"/>
      <c r="V165" s="207"/>
      <c r="W165" s="207"/>
      <c r="X165" s="207"/>
      <c r="Y165" s="207"/>
      <c r="Z165" s="207"/>
      <c r="AA165" s="207"/>
      <c r="AB165" s="207"/>
      <c r="AC165" s="207"/>
      <c r="AD165" s="207"/>
      <c r="AE165" s="207"/>
      <c r="AF165" s="207"/>
      <c r="AG165" s="207"/>
      <c r="AH165" s="207"/>
      <c r="AI165" s="207"/>
      <c r="AJ165" s="207"/>
      <c r="AK165" s="207"/>
      <c r="AL165" s="207"/>
      <c r="AM165" s="207"/>
      <c r="AN165" s="207"/>
      <c r="AO165" s="207"/>
      <c r="AP165" s="207"/>
      <c r="AQ165" s="207"/>
      <c r="AR165" s="207"/>
      <c r="AS165" s="207"/>
      <c r="AT165" s="207"/>
      <c r="AU165" s="207"/>
      <c r="AV165" s="207"/>
      <c r="AW165" s="207"/>
      <c r="AX165" s="207"/>
      <c r="AY165" s="207"/>
      <c r="AZ165" s="207"/>
      <c r="BA165" s="207"/>
      <c r="BB165" s="207"/>
      <c r="BC165" s="207"/>
      <c r="BD165" s="207"/>
      <c r="BE165" s="207"/>
      <c r="BF165" s="207"/>
      <c r="BG165" s="207"/>
      <c r="BH165" s="207"/>
    </row>
    <row r="166" spans="1:60" outlineLevel="1" x14ac:dyDescent="0.2">
      <c r="A166" s="247">
        <v>25</v>
      </c>
      <c r="B166" s="220" t="s">
        <v>215</v>
      </c>
      <c r="C166" s="237" t="s">
        <v>216</v>
      </c>
      <c r="D166" s="223" t="s">
        <v>47</v>
      </c>
      <c r="E166" s="227">
        <v>5</v>
      </c>
      <c r="F166" s="232">
        <v>3056.3631899999996</v>
      </c>
      <c r="G166" s="233">
        <f>ROUND(E166*F166,2)</f>
        <v>15281.82</v>
      </c>
      <c r="H166" s="234"/>
      <c r="I166" s="250" t="s">
        <v>100</v>
      </c>
      <c r="J166" s="207"/>
      <c r="K166" s="207"/>
      <c r="L166" s="207"/>
      <c r="M166" s="207"/>
      <c r="N166" s="207"/>
      <c r="O166" s="207"/>
      <c r="P166" s="207"/>
      <c r="Q166" s="207"/>
      <c r="R166" s="207"/>
      <c r="S166" s="207"/>
      <c r="T166" s="207"/>
      <c r="U166" s="263"/>
      <c r="V166" s="207"/>
      <c r="W166" s="207"/>
      <c r="X166" s="207"/>
      <c r="Y166" s="207"/>
      <c r="Z166" s="207"/>
      <c r="AA166" s="207"/>
      <c r="AB166" s="207"/>
      <c r="AC166" s="207"/>
      <c r="AD166" s="207"/>
      <c r="AE166" s="207" t="s">
        <v>101</v>
      </c>
      <c r="AF166" s="207">
        <v>99</v>
      </c>
      <c r="AG166" s="207"/>
      <c r="AH166" s="207"/>
      <c r="AI166" s="207"/>
      <c r="AJ166" s="207"/>
      <c r="AK166" s="207"/>
      <c r="AL166" s="207"/>
      <c r="AM166" s="207">
        <v>21</v>
      </c>
      <c r="AN166" s="207"/>
      <c r="AO166" s="207"/>
      <c r="AP166" s="207"/>
      <c r="AQ166" s="207"/>
      <c r="AR166" s="207"/>
      <c r="AS166" s="207"/>
      <c r="AT166" s="207"/>
      <c r="AU166" s="207"/>
      <c r="AV166" s="207"/>
      <c r="AW166" s="207"/>
      <c r="AX166" s="207"/>
      <c r="AY166" s="207"/>
      <c r="AZ166" s="207"/>
      <c r="BA166" s="207"/>
      <c r="BB166" s="207"/>
      <c r="BC166" s="207"/>
      <c r="BD166" s="207"/>
      <c r="BE166" s="207"/>
      <c r="BF166" s="207"/>
      <c r="BG166" s="207"/>
      <c r="BH166" s="207"/>
    </row>
    <row r="167" spans="1:60" outlineLevel="1" x14ac:dyDescent="0.2">
      <c r="A167" s="248"/>
      <c r="B167" s="221"/>
      <c r="C167" s="309"/>
      <c r="D167" s="310"/>
      <c r="E167" s="311"/>
      <c r="F167" s="312"/>
      <c r="G167" s="313"/>
      <c r="H167" s="234"/>
      <c r="I167" s="250"/>
      <c r="J167" s="207"/>
      <c r="K167" s="207"/>
      <c r="L167" s="207"/>
      <c r="M167" s="207"/>
      <c r="N167" s="207"/>
      <c r="O167" s="207"/>
      <c r="P167" s="207"/>
      <c r="Q167" s="207"/>
      <c r="R167" s="207"/>
      <c r="S167" s="207"/>
      <c r="T167" s="207"/>
      <c r="U167" s="263"/>
      <c r="V167" s="207"/>
      <c r="W167" s="207"/>
      <c r="X167" s="207"/>
      <c r="Y167" s="207"/>
      <c r="Z167" s="207"/>
      <c r="AA167" s="207"/>
      <c r="AB167" s="207"/>
      <c r="AC167" s="207"/>
      <c r="AD167" s="207"/>
      <c r="AE167" s="207"/>
      <c r="AF167" s="207"/>
      <c r="AG167" s="207"/>
      <c r="AH167" s="207"/>
      <c r="AI167" s="207"/>
      <c r="AJ167" s="207"/>
      <c r="AK167" s="207"/>
      <c r="AL167" s="207"/>
      <c r="AM167" s="207"/>
      <c r="AN167" s="207"/>
      <c r="AO167" s="207"/>
      <c r="AP167" s="207"/>
      <c r="AQ167" s="207"/>
      <c r="AR167" s="207"/>
      <c r="AS167" s="207"/>
      <c r="AT167" s="207"/>
      <c r="AU167" s="207"/>
      <c r="AV167" s="207"/>
      <c r="AW167" s="207"/>
      <c r="AX167" s="207"/>
      <c r="AY167" s="207"/>
      <c r="AZ167" s="207"/>
      <c r="BA167" s="207"/>
      <c r="BB167" s="207"/>
      <c r="BC167" s="207"/>
      <c r="BD167" s="207"/>
      <c r="BE167" s="207"/>
      <c r="BF167" s="207"/>
      <c r="BG167" s="207"/>
      <c r="BH167" s="207"/>
    </row>
    <row r="168" spans="1:60" outlineLevel="1" x14ac:dyDescent="0.2">
      <c r="A168" s="247">
        <v>26</v>
      </c>
      <c r="B168" s="220" t="s">
        <v>217</v>
      </c>
      <c r="C168" s="237" t="s">
        <v>218</v>
      </c>
      <c r="D168" s="223" t="s">
        <v>47</v>
      </c>
      <c r="E168" s="227">
        <v>5</v>
      </c>
      <c r="F168" s="232">
        <v>3056.3631899999996</v>
      </c>
      <c r="G168" s="233">
        <f>ROUND(E168*F168,2)</f>
        <v>15281.82</v>
      </c>
      <c r="H168" s="234"/>
      <c r="I168" s="250" t="s">
        <v>100</v>
      </c>
      <c r="J168" s="207"/>
      <c r="K168" s="207"/>
      <c r="L168" s="207"/>
      <c r="M168" s="207"/>
      <c r="N168" s="207"/>
      <c r="O168" s="207"/>
      <c r="P168" s="207"/>
      <c r="Q168" s="207"/>
      <c r="R168" s="207"/>
      <c r="S168" s="207"/>
      <c r="T168" s="207"/>
      <c r="U168" s="263"/>
      <c r="V168" s="207"/>
      <c r="W168" s="207"/>
      <c r="X168" s="207"/>
      <c r="Y168" s="207"/>
      <c r="Z168" s="207"/>
      <c r="AA168" s="207"/>
      <c r="AB168" s="207"/>
      <c r="AC168" s="207"/>
      <c r="AD168" s="207"/>
      <c r="AE168" s="207" t="s">
        <v>101</v>
      </c>
      <c r="AF168" s="207">
        <v>99</v>
      </c>
      <c r="AG168" s="207"/>
      <c r="AH168" s="207"/>
      <c r="AI168" s="207"/>
      <c r="AJ168" s="207"/>
      <c r="AK168" s="207"/>
      <c r="AL168" s="207"/>
      <c r="AM168" s="207">
        <v>21</v>
      </c>
      <c r="AN168" s="207"/>
      <c r="AO168" s="207"/>
      <c r="AP168" s="207"/>
      <c r="AQ168" s="207"/>
      <c r="AR168" s="207"/>
      <c r="AS168" s="207"/>
      <c r="AT168" s="207"/>
      <c r="AU168" s="207"/>
      <c r="AV168" s="207"/>
      <c r="AW168" s="207"/>
      <c r="AX168" s="207"/>
      <c r="AY168" s="207"/>
      <c r="AZ168" s="207"/>
      <c r="BA168" s="207"/>
      <c r="BB168" s="207"/>
      <c r="BC168" s="207"/>
      <c r="BD168" s="207"/>
      <c r="BE168" s="207"/>
      <c r="BF168" s="207"/>
      <c r="BG168" s="207"/>
      <c r="BH168" s="207"/>
    </row>
    <row r="169" spans="1:60" outlineLevel="1" x14ac:dyDescent="0.2">
      <c r="A169" s="248"/>
      <c r="B169" s="221"/>
      <c r="C169" s="309"/>
      <c r="D169" s="310"/>
      <c r="E169" s="311"/>
      <c r="F169" s="312"/>
      <c r="G169" s="313"/>
      <c r="H169" s="234"/>
      <c r="I169" s="250"/>
      <c r="J169" s="207"/>
      <c r="K169" s="207"/>
      <c r="L169" s="207"/>
      <c r="M169" s="207"/>
      <c r="N169" s="207"/>
      <c r="O169" s="207"/>
      <c r="P169" s="207"/>
      <c r="Q169" s="207"/>
      <c r="R169" s="207"/>
      <c r="S169" s="207"/>
      <c r="T169" s="207"/>
      <c r="U169" s="263"/>
      <c r="V169" s="207"/>
      <c r="W169" s="207"/>
      <c r="X169" s="207"/>
      <c r="Y169" s="207"/>
      <c r="Z169" s="207"/>
      <c r="AA169" s="207"/>
      <c r="AB169" s="207"/>
      <c r="AC169" s="207"/>
      <c r="AD169" s="207"/>
      <c r="AE169" s="207"/>
      <c r="AF169" s="207"/>
      <c r="AG169" s="207"/>
      <c r="AH169" s="207"/>
      <c r="AI169" s="207"/>
      <c r="AJ169" s="207"/>
      <c r="AK169" s="207"/>
      <c r="AL169" s="207"/>
      <c r="AM169" s="207"/>
      <c r="AN169" s="207"/>
      <c r="AO169" s="207"/>
      <c r="AP169" s="207"/>
      <c r="AQ169" s="207"/>
      <c r="AR169" s="207"/>
      <c r="AS169" s="207"/>
      <c r="AT169" s="207"/>
      <c r="AU169" s="207"/>
      <c r="AV169" s="207"/>
      <c r="AW169" s="207"/>
      <c r="AX169" s="207"/>
      <c r="AY169" s="207"/>
      <c r="AZ169" s="207"/>
      <c r="BA169" s="207"/>
      <c r="BB169" s="207"/>
      <c r="BC169" s="207"/>
      <c r="BD169" s="207"/>
      <c r="BE169" s="207"/>
      <c r="BF169" s="207"/>
      <c r="BG169" s="207"/>
      <c r="BH169" s="207"/>
    </row>
    <row r="170" spans="1:60" x14ac:dyDescent="0.2">
      <c r="A170" s="246" t="s">
        <v>96</v>
      </c>
      <c r="B170" s="219" t="s">
        <v>66</v>
      </c>
      <c r="C170" s="236" t="s">
        <v>67</v>
      </c>
      <c r="D170" s="222"/>
      <c r="E170" s="226"/>
      <c r="F170" s="314">
        <f>SUM(G171:G317)</f>
        <v>226294.29</v>
      </c>
      <c r="G170" s="315"/>
      <c r="H170" s="231"/>
      <c r="I170" s="249"/>
      <c r="U170" s="263"/>
      <c r="V170" s="207"/>
      <c r="W170" s="207"/>
      <c r="AE170" t="s">
        <v>97</v>
      </c>
    </row>
    <row r="171" spans="1:60" outlineLevel="1" x14ac:dyDescent="0.2">
      <c r="A171" s="248"/>
      <c r="B171" s="316" t="s">
        <v>219</v>
      </c>
      <c r="C171" s="317"/>
      <c r="D171" s="318"/>
      <c r="E171" s="319"/>
      <c r="F171" s="320"/>
      <c r="G171" s="321"/>
      <c r="H171" s="234"/>
      <c r="I171" s="250"/>
      <c r="J171" s="207"/>
      <c r="K171" s="207"/>
      <c r="L171" s="207"/>
      <c r="M171" s="207"/>
      <c r="N171" s="207"/>
      <c r="O171" s="207"/>
      <c r="P171" s="207"/>
      <c r="Q171" s="207"/>
      <c r="R171" s="207"/>
      <c r="S171" s="207"/>
      <c r="T171" s="207"/>
      <c r="U171" s="263"/>
      <c r="V171" s="207"/>
      <c r="W171" s="207"/>
      <c r="X171" s="207"/>
      <c r="Y171" s="207"/>
      <c r="Z171" s="207"/>
      <c r="AA171" s="207"/>
      <c r="AB171" s="207"/>
      <c r="AC171" s="207">
        <v>0</v>
      </c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</row>
    <row r="172" spans="1:60" outlineLevel="1" x14ac:dyDescent="0.2">
      <c r="A172" s="248"/>
      <c r="B172" s="322" t="s">
        <v>220</v>
      </c>
      <c r="C172" s="323"/>
      <c r="D172" s="324"/>
      <c r="E172" s="325"/>
      <c r="F172" s="326"/>
      <c r="G172" s="327"/>
      <c r="H172" s="234"/>
      <c r="I172" s="250"/>
      <c r="J172" s="207"/>
      <c r="K172" s="207"/>
      <c r="L172" s="207"/>
      <c r="M172" s="207"/>
      <c r="N172" s="207"/>
      <c r="O172" s="207"/>
      <c r="P172" s="207"/>
      <c r="Q172" s="207"/>
      <c r="R172" s="207"/>
      <c r="S172" s="207"/>
      <c r="T172" s="207"/>
      <c r="U172" s="263"/>
      <c r="V172" s="207"/>
      <c r="W172" s="207"/>
      <c r="X172" s="207"/>
      <c r="Y172" s="207"/>
      <c r="Z172" s="207"/>
      <c r="AA172" s="207"/>
      <c r="AB172" s="207"/>
      <c r="AC172" s="207"/>
      <c r="AD172" s="207"/>
      <c r="AE172" s="207" t="s">
        <v>117</v>
      </c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</row>
    <row r="173" spans="1:60" outlineLevel="1" x14ac:dyDescent="0.2">
      <c r="A173" s="247">
        <v>27</v>
      </c>
      <c r="B173" s="220" t="s">
        <v>221</v>
      </c>
      <c r="C173" s="237" t="s">
        <v>222</v>
      </c>
      <c r="D173" s="223" t="s">
        <v>120</v>
      </c>
      <c r="E173" s="227">
        <v>0.84</v>
      </c>
      <c r="F173" s="232">
        <v>4584.5447849999991</v>
      </c>
      <c r="G173" s="233">
        <f>ROUND(E173*F173,2)</f>
        <v>3851.02</v>
      </c>
      <c r="H173" s="234" t="s">
        <v>223</v>
      </c>
      <c r="I173" s="250" t="s">
        <v>122</v>
      </c>
      <c r="J173" s="207"/>
      <c r="K173" s="207"/>
      <c r="L173" s="207"/>
      <c r="M173" s="207"/>
      <c r="N173" s="207"/>
      <c r="O173" s="207"/>
      <c r="P173" s="207"/>
      <c r="Q173" s="207"/>
      <c r="R173" s="207"/>
      <c r="S173" s="207"/>
      <c r="T173" s="207"/>
      <c r="U173" s="263"/>
      <c r="V173" s="207"/>
      <c r="W173" s="207"/>
      <c r="X173" s="207"/>
      <c r="Y173" s="207"/>
      <c r="Z173" s="207"/>
      <c r="AA173" s="207"/>
      <c r="AB173" s="207"/>
      <c r="AC173" s="207"/>
      <c r="AD173" s="207"/>
      <c r="AE173" s="207" t="s">
        <v>123</v>
      </c>
      <c r="AF173" s="207"/>
      <c r="AG173" s="207"/>
      <c r="AH173" s="207"/>
      <c r="AI173" s="207"/>
      <c r="AJ173" s="207"/>
      <c r="AK173" s="207"/>
      <c r="AL173" s="207"/>
      <c r="AM173" s="207">
        <v>21</v>
      </c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</row>
    <row r="174" spans="1:60" outlineLevel="1" x14ac:dyDescent="0.2">
      <c r="A174" s="248"/>
      <c r="B174" s="221"/>
      <c r="C174" s="238" t="s">
        <v>130</v>
      </c>
      <c r="D174" s="224"/>
      <c r="E174" s="228"/>
      <c r="F174" s="233"/>
      <c r="G174" s="233"/>
      <c r="H174" s="234"/>
      <c r="I174" s="250"/>
      <c r="J174" s="207"/>
      <c r="K174" s="207"/>
      <c r="L174" s="207"/>
      <c r="M174" s="207"/>
      <c r="N174" s="207"/>
      <c r="O174" s="207"/>
      <c r="P174" s="207"/>
      <c r="Q174" s="207"/>
      <c r="R174" s="207"/>
      <c r="S174" s="207"/>
      <c r="T174" s="207"/>
      <c r="U174" s="263"/>
      <c r="V174" s="207"/>
      <c r="W174" s="20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</row>
    <row r="175" spans="1:60" outlineLevel="1" x14ac:dyDescent="0.2">
      <c r="A175" s="248"/>
      <c r="B175" s="221"/>
      <c r="C175" s="239" t="s">
        <v>125</v>
      </c>
      <c r="D175" s="225"/>
      <c r="E175" s="229"/>
      <c r="F175" s="233"/>
      <c r="G175" s="233"/>
      <c r="H175" s="234"/>
      <c r="I175" s="250"/>
      <c r="J175" s="207"/>
      <c r="K175" s="207"/>
      <c r="L175" s="207"/>
      <c r="M175" s="207"/>
      <c r="N175" s="207"/>
      <c r="O175" s="207"/>
      <c r="P175" s="207"/>
      <c r="Q175" s="207"/>
      <c r="R175" s="207"/>
      <c r="S175" s="207"/>
      <c r="T175" s="207"/>
      <c r="U175" s="263"/>
      <c r="V175" s="207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</row>
    <row r="176" spans="1:60" outlineLevel="1" x14ac:dyDescent="0.2">
      <c r="A176" s="248"/>
      <c r="B176" s="221"/>
      <c r="C176" s="238" t="s">
        <v>224</v>
      </c>
      <c r="D176" s="224"/>
      <c r="E176" s="228">
        <v>0.84</v>
      </c>
      <c r="F176" s="233"/>
      <c r="G176" s="233"/>
      <c r="H176" s="234"/>
      <c r="I176" s="250"/>
      <c r="J176" s="207"/>
      <c r="K176" s="207"/>
      <c r="L176" s="207"/>
      <c r="M176" s="207"/>
      <c r="N176" s="207"/>
      <c r="O176" s="207"/>
      <c r="P176" s="207"/>
      <c r="Q176" s="207"/>
      <c r="R176" s="207"/>
      <c r="S176" s="207"/>
      <c r="T176" s="207"/>
      <c r="U176" s="263"/>
      <c r="V176" s="207"/>
      <c r="W176" s="20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</row>
    <row r="177" spans="1:60" outlineLevel="1" x14ac:dyDescent="0.2">
      <c r="A177" s="248"/>
      <c r="B177" s="221"/>
      <c r="C177" s="309"/>
      <c r="D177" s="310"/>
      <c r="E177" s="311"/>
      <c r="F177" s="312"/>
      <c r="G177" s="313"/>
      <c r="H177" s="234"/>
      <c r="I177" s="250"/>
      <c r="J177" s="207"/>
      <c r="K177" s="207"/>
      <c r="L177" s="207"/>
      <c r="M177" s="207"/>
      <c r="N177" s="207"/>
      <c r="O177" s="207"/>
      <c r="P177" s="207"/>
      <c r="Q177" s="207"/>
      <c r="R177" s="207"/>
      <c r="S177" s="207"/>
      <c r="T177" s="207"/>
      <c r="U177" s="263"/>
      <c r="V177" s="207"/>
      <c r="W177" s="207"/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</row>
    <row r="178" spans="1:60" outlineLevel="1" x14ac:dyDescent="0.2">
      <c r="A178" s="248"/>
      <c r="B178" s="322" t="s">
        <v>225</v>
      </c>
      <c r="C178" s="323"/>
      <c r="D178" s="324"/>
      <c r="E178" s="325"/>
      <c r="F178" s="326"/>
      <c r="G178" s="327"/>
      <c r="H178" s="234"/>
      <c r="I178" s="250"/>
      <c r="J178" s="207"/>
      <c r="K178" s="207"/>
      <c r="L178" s="207"/>
      <c r="M178" s="207"/>
      <c r="N178" s="207"/>
      <c r="O178" s="207"/>
      <c r="P178" s="207"/>
      <c r="Q178" s="207"/>
      <c r="R178" s="207"/>
      <c r="S178" s="207"/>
      <c r="T178" s="207"/>
      <c r="U178" s="263"/>
      <c r="V178" s="207"/>
      <c r="W178" s="207"/>
      <c r="X178" s="207"/>
      <c r="Y178" s="207"/>
      <c r="Z178" s="207"/>
      <c r="AA178" s="207"/>
      <c r="AB178" s="207"/>
      <c r="AC178" s="207">
        <v>0</v>
      </c>
      <c r="AD178" s="207"/>
      <c r="AE178" s="207"/>
      <c r="AF178" s="207"/>
      <c r="AG178" s="207"/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</row>
    <row r="179" spans="1:60" ht="22.5" outlineLevel="1" x14ac:dyDescent="0.2">
      <c r="A179" s="248"/>
      <c r="B179" s="322" t="s">
        <v>226</v>
      </c>
      <c r="C179" s="323"/>
      <c r="D179" s="324"/>
      <c r="E179" s="325"/>
      <c r="F179" s="326"/>
      <c r="G179" s="327"/>
      <c r="H179" s="234"/>
      <c r="I179" s="250"/>
      <c r="J179" s="207"/>
      <c r="K179" s="207"/>
      <c r="L179" s="207"/>
      <c r="M179" s="207"/>
      <c r="N179" s="207"/>
      <c r="O179" s="207"/>
      <c r="P179" s="207"/>
      <c r="Q179" s="207"/>
      <c r="R179" s="207"/>
      <c r="S179" s="207"/>
      <c r="T179" s="207"/>
      <c r="U179" s="263"/>
      <c r="V179" s="207"/>
      <c r="W179" s="207"/>
      <c r="X179" s="207"/>
      <c r="Y179" s="207"/>
      <c r="Z179" s="207"/>
      <c r="AA179" s="207"/>
      <c r="AB179" s="207"/>
      <c r="AC179" s="207"/>
      <c r="AD179" s="207"/>
      <c r="AE179" s="207" t="s">
        <v>117</v>
      </c>
      <c r="AF179" s="207"/>
      <c r="AG179" s="207"/>
      <c r="AH179" s="207"/>
      <c r="AI179" s="207"/>
      <c r="AJ179" s="207"/>
      <c r="AK179" s="207"/>
      <c r="AL179" s="207"/>
      <c r="AM179" s="207"/>
      <c r="AN179" s="207"/>
      <c r="AO179" s="207"/>
      <c r="AP179" s="207"/>
      <c r="AQ179" s="207"/>
      <c r="AR179" s="207"/>
      <c r="AS179" s="207"/>
      <c r="AT179" s="207"/>
      <c r="AU179" s="207"/>
      <c r="AV179" s="207"/>
      <c r="AW179" s="207"/>
      <c r="AX179" s="207"/>
      <c r="AY179" s="207"/>
      <c r="AZ179" s="212" t="str">
        <f>B179</f>
        <v>nebo vybourání otvorů průřezové plochy přes 4 m2 v příčkách, včetně pomocného lešení o výšce podlahy do 1900 mm a pro zatížení do 1,5 kPa  (150 kg/m2),</v>
      </c>
      <c r="BA179" s="207"/>
      <c r="BB179" s="207"/>
      <c r="BC179" s="207"/>
      <c r="BD179" s="207"/>
      <c r="BE179" s="207"/>
      <c r="BF179" s="207"/>
      <c r="BG179" s="207"/>
      <c r="BH179" s="207"/>
    </row>
    <row r="180" spans="1:60" outlineLevel="1" x14ac:dyDescent="0.2">
      <c r="A180" s="247">
        <v>28</v>
      </c>
      <c r="B180" s="220" t="s">
        <v>227</v>
      </c>
      <c r="C180" s="237" t="s">
        <v>228</v>
      </c>
      <c r="D180" s="223" t="s">
        <v>148</v>
      </c>
      <c r="E180" s="227">
        <v>125.63</v>
      </c>
      <c r="F180" s="232">
        <v>96.784834349999983</v>
      </c>
      <c r="G180" s="233">
        <f>ROUND(E180*F180,2)</f>
        <v>12159.08</v>
      </c>
      <c r="H180" s="234" t="s">
        <v>223</v>
      </c>
      <c r="I180" s="250" t="s">
        <v>122</v>
      </c>
      <c r="J180" s="207"/>
      <c r="K180" s="207"/>
      <c r="L180" s="207"/>
      <c r="M180" s="207"/>
      <c r="N180" s="207"/>
      <c r="O180" s="207"/>
      <c r="P180" s="207"/>
      <c r="Q180" s="207"/>
      <c r="R180" s="207"/>
      <c r="S180" s="207"/>
      <c r="T180" s="207"/>
      <c r="U180" s="263"/>
      <c r="V180" s="207"/>
      <c r="W180" s="207"/>
      <c r="X180" s="207"/>
      <c r="Y180" s="207"/>
      <c r="Z180" s="207"/>
      <c r="AA180" s="207"/>
      <c r="AB180" s="207"/>
      <c r="AC180" s="207"/>
      <c r="AD180" s="207"/>
      <c r="AE180" s="207" t="s">
        <v>123</v>
      </c>
      <c r="AF180" s="207"/>
      <c r="AG180" s="207"/>
      <c r="AH180" s="207"/>
      <c r="AI180" s="207"/>
      <c r="AJ180" s="207"/>
      <c r="AK180" s="207"/>
      <c r="AL180" s="207"/>
      <c r="AM180" s="207">
        <v>21</v>
      </c>
      <c r="AN180" s="207"/>
      <c r="AO180" s="207"/>
      <c r="AP180" s="207"/>
      <c r="AQ180" s="207"/>
      <c r="AR180" s="207"/>
      <c r="AS180" s="207"/>
      <c r="AT180" s="207"/>
      <c r="AU180" s="207"/>
      <c r="AV180" s="207"/>
      <c r="AW180" s="207"/>
      <c r="AX180" s="207"/>
      <c r="AY180" s="207"/>
      <c r="AZ180" s="207"/>
      <c r="BA180" s="207"/>
      <c r="BB180" s="207"/>
      <c r="BC180" s="207"/>
      <c r="BD180" s="207"/>
      <c r="BE180" s="207"/>
      <c r="BF180" s="207"/>
      <c r="BG180" s="207"/>
      <c r="BH180" s="207"/>
    </row>
    <row r="181" spans="1:60" outlineLevel="1" x14ac:dyDescent="0.2">
      <c r="A181" s="248"/>
      <c r="B181" s="221"/>
      <c r="C181" s="238" t="s">
        <v>229</v>
      </c>
      <c r="D181" s="224"/>
      <c r="E181" s="228"/>
      <c r="F181" s="233"/>
      <c r="G181" s="233"/>
      <c r="H181" s="234"/>
      <c r="I181" s="250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63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207"/>
      <c r="AG181" s="207"/>
      <c r="AH181" s="207"/>
      <c r="AI181" s="207"/>
      <c r="AJ181" s="207"/>
      <c r="AK181" s="207"/>
      <c r="AL181" s="207"/>
      <c r="AM181" s="207"/>
      <c r="AN181" s="207"/>
      <c r="AO181" s="207"/>
      <c r="AP181" s="207"/>
      <c r="AQ181" s="207"/>
      <c r="AR181" s="207"/>
      <c r="AS181" s="207"/>
      <c r="AT181" s="207"/>
      <c r="AU181" s="207"/>
      <c r="AV181" s="207"/>
      <c r="AW181" s="207"/>
      <c r="AX181" s="207"/>
      <c r="AY181" s="207"/>
      <c r="AZ181" s="207"/>
      <c r="BA181" s="207"/>
      <c r="BB181" s="207"/>
      <c r="BC181" s="207"/>
      <c r="BD181" s="207"/>
      <c r="BE181" s="207"/>
      <c r="BF181" s="207"/>
      <c r="BG181" s="207"/>
      <c r="BH181" s="207"/>
    </row>
    <row r="182" spans="1:60" outlineLevel="1" x14ac:dyDescent="0.2">
      <c r="A182" s="248"/>
      <c r="B182" s="221"/>
      <c r="C182" s="238" t="s">
        <v>130</v>
      </c>
      <c r="D182" s="224"/>
      <c r="E182" s="228"/>
      <c r="F182" s="233"/>
      <c r="G182" s="233"/>
      <c r="H182" s="234"/>
      <c r="I182" s="250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63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207"/>
      <c r="AG182" s="207"/>
      <c r="AH182" s="207"/>
      <c r="AI182" s="207"/>
      <c r="AJ182" s="207"/>
      <c r="AK182" s="207"/>
      <c r="AL182" s="207"/>
      <c r="AM182" s="207"/>
      <c r="AN182" s="207"/>
      <c r="AO182" s="207"/>
      <c r="AP182" s="207"/>
      <c r="AQ182" s="207"/>
      <c r="AR182" s="207"/>
      <c r="AS182" s="207"/>
      <c r="AT182" s="207"/>
      <c r="AU182" s="207"/>
      <c r="AV182" s="207"/>
      <c r="AW182" s="207"/>
      <c r="AX182" s="207"/>
      <c r="AY182" s="207"/>
      <c r="AZ182" s="207"/>
      <c r="BA182" s="207"/>
      <c r="BB182" s="207"/>
      <c r="BC182" s="207"/>
      <c r="BD182" s="207"/>
      <c r="BE182" s="207"/>
      <c r="BF182" s="207"/>
      <c r="BG182" s="207"/>
      <c r="BH182" s="207"/>
    </row>
    <row r="183" spans="1:60" outlineLevel="1" x14ac:dyDescent="0.2">
      <c r="A183" s="248"/>
      <c r="B183" s="221"/>
      <c r="C183" s="238" t="s">
        <v>230</v>
      </c>
      <c r="D183" s="224"/>
      <c r="E183" s="228"/>
      <c r="F183" s="233"/>
      <c r="G183" s="233"/>
      <c r="H183" s="234"/>
      <c r="I183" s="250"/>
      <c r="J183" s="207"/>
      <c r="K183" s="207"/>
      <c r="L183" s="207"/>
      <c r="M183" s="207"/>
      <c r="N183" s="207"/>
      <c r="O183" s="207"/>
      <c r="P183" s="207"/>
      <c r="Q183" s="207"/>
      <c r="R183" s="207"/>
      <c r="S183" s="207"/>
      <c r="T183" s="207"/>
      <c r="U183" s="263"/>
      <c r="V183" s="207"/>
      <c r="W183" s="207"/>
      <c r="X183" s="207"/>
      <c r="Y183" s="207"/>
      <c r="Z183" s="207"/>
      <c r="AA183" s="207"/>
      <c r="AB183" s="207"/>
      <c r="AC183" s="207"/>
      <c r="AD183" s="207"/>
      <c r="AE183" s="207"/>
      <c r="AF183" s="207"/>
      <c r="AG183" s="207"/>
      <c r="AH183" s="207"/>
      <c r="AI183" s="207"/>
      <c r="AJ183" s="207"/>
      <c r="AK183" s="207"/>
      <c r="AL183" s="207"/>
      <c r="AM183" s="207"/>
      <c r="AN183" s="207"/>
      <c r="AO183" s="207"/>
      <c r="AP183" s="207"/>
      <c r="AQ183" s="207"/>
      <c r="AR183" s="207"/>
      <c r="AS183" s="207"/>
      <c r="AT183" s="207"/>
      <c r="AU183" s="207"/>
      <c r="AV183" s="207"/>
      <c r="AW183" s="207"/>
      <c r="AX183" s="207"/>
      <c r="AY183" s="207"/>
      <c r="AZ183" s="207"/>
      <c r="BA183" s="207"/>
      <c r="BB183" s="207"/>
      <c r="BC183" s="207"/>
      <c r="BD183" s="207"/>
      <c r="BE183" s="207"/>
      <c r="BF183" s="207"/>
      <c r="BG183" s="207"/>
      <c r="BH183" s="207"/>
    </row>
    <row r="184" spans="1:60" outlineLevel="1" x14ac:dyDescent="0.2">
      <c r="A184" s="248"/>
      <c r="B184" s="221"/>
      <c r="C184" s="239" t="s">
        <v>125</v>
      </c>
      <c r="D184" s="225"/>
      <c r="E184" s="229"/>
      <c r="F184" s="233"/>
      <c r="G184" s="233"/>
      <c r="H184" s="234"/>
      <c r="I184" s="250"/>
      <c r="J184" s="207"/>
      <c r="K184" s="207"/>
      <c r="L184" s="207"/>
      <c r="M184" s="207"/>
      <c r="N184" s="207"/>
      <c r="O184" s="207"/>
      <c r="P184" s="207"/>
      <c r="Q184" s="207"/>
      <c r="R184" s="207"/>
      <c r="S184" s="207"/>
      <c r="T184" s="207"/>
      <c r="U184" s="263"/>
      <c r="V184" s="207"/>
      <c r="W184" s="207"/>
      <c r="X184" s="207"/>
      <c r="Y184" s="207"/>
      <c r="Z184" s="207"/>
      <c r="AA184" s="207"/>
      <c r="AB184" s="207"/>
      <c r="AC184" s="207"/>
      <c r="AD184" s="207"/>
      <c r="AE184" s="207"/>
      <c r="AF184" s="207"/>
      <c r="AG184" s="207"/>
      <c r="AH184" s="207"/>
      <c r="AI184" s="207"/>
      <c r="AJ184" s="207"/>
      <c r="AK184" s="207"/>
      <c r="AL184" s="207"/>
      <c r="AM184" s="207"/>
      <c r="AN184" s="207"/>
      <c r="AO184" s="207"/>
      <c r="AP184" s="207"/>
      <c r="AQ184" s="207"/>
      <c r="AR184" s="207"/>
      <c r="AS184" s="207"/>
      <c r="AT184" s="207"/>
      <c r="AU184" s="207"/>
      <c r="AV184" s="207"/>
      <c r="AW184" s="207"/>
      <c r="AX184" s="207"/>
      <c r="AY184" s="207"/>
      <c r="AZ184" s="207"/>
      <c r="BA184" s="207"/>
      <c r="BB184" s="207"/>
      <c r="BC184" s="207"/>
      <c r="BD184" s="207"/>
      <c r="BE184" s="207"/>
      <c r="BF184" s="207"/>
      <c r="BG184" s="207"/>
      <c r="BH184" s="207"/>
    </row>
    <row r="185" spans="1:60" outlineLevel="1" x14ac:dyDescent="0.2">
      <c r="A185" s="248"/>
      <c r="B185" s="221"/>
      <c r="C185" s="238" t="s">
        <v>231</v>
      </c>
      <c r="D185" s="224"/>
      <c r="E185" s="228">
        <v>125.63</v>
      </c>
      <c r="F185" s="233"/>
      <c r="G185" s="233"/>
      <c r="H185" s="234"/>
      <c r="I185" s="250"/>
      <c r="J185" s="207"/>
      <c r="K185" s="207"/>
      <c r="L185" s="207"/>
      <c r="M185" s="207"/>
      <c r="N185" s="207"/>
      <c r="O185" s="207"/>
      <c r="P185" s="207"/>
      <c r="Q185" s="207"/>
      <c r="R185" s="207"/>
      <c r="S185" s="207"/>
      <c r="T185" s="207"/>
      <c r="U185" s="263"/>
      <c r="V185" s="207"/>
      <c r="W185" s="207"/>
      <c r="X185" s="207"/>
      <c r="Y185" s="207"/>
      <c r="Z185" s="207"/>
      <c r="AA185" s="207"/>
      <c r="AB185" s="207"/>
      <c r="AC185" s="207"/>
      <c r="AD185" s="207"/>
      <c r="AE185" s="207"/>
      <c r="AF185" s="207"/>
      <c r="AG185" s="207"/>
      <c r="AH185" s="207"/>
      <c r="AI185" s="207"/>
      <c r="AJ185" s="207"/>
      <c r="AK185" s="207"/>
      <c r="AL185" s="207"/>
      <c r="AM185" s="207"/>
      <c r="AN185" s="207"/>
      <c r="AO185" s="207"/>
      <c r="AP185" s="207"/>
      <c r="AQ185" s="207"/>
      <c r="AR185" s="207"/>
      <c r="AS185" s="207"/>
      <c r="AT185" s="207"/>
      <c r="AU185" s="207"/>
      <c r="AV185" s="207"/>
      <c r="AW185" s="207"/>
      <c r="AX185" s="207"/>
      <c r="AY185" s="207"/>
      <c r="AZ185" s="207"/>
      <c r="BA185" s="207"/>
      <c r="BB185" s="207"/>
      <c r="BC185" s="207"/>
      <c r="BD185" s="207"/>
      <c r="BE185" s="207"/>
      <c r="BF185" s="207"/>
      <c r="BG185" s="207"/>
      <c r="BH185" s="207"/>
    </row>
    <row r="186" spans="1:60" outlineLevel="1" x14ac:dyDescent="0.2">
      <c r="A186" s="248"/>
      <c r="B186" s="221"/>
      <c r="C186" s="309"/>
      <c r="D186" s="310"/>
      <c r="E186" s="311"/>
      <c r="F186" s="312"/>
      <c r="G186" s="313"/>
      <c r="H186" s="234"/>
      <c r="I186" s="250"/>
      <c r="J186" s="207"/>
      <c r="K186" s="207"/>
      <c r="L186" s="207"/>
      <c r="M186" s="207"/>
      <c r="N186" s="207"/>
      <c r="O186" s="207"/>
      <c r="P186" s="207"/>
      <c r="Q186" s="207"/>
      <c r="R186" s="207"/>
      <c r="S186" s="207"/>
      <c r="T186" s="207"/>
      <c r="U186" s="263"/>
      <c r="V186" s="207"/>
      <c r="W186" s="207"/>
      <c r="X186" s="207"/>
      <c r="Y186" s="207"/>
      <c r="Z186" s="207"/>
      <c r="AA186" s="207"/>
      <c r="AB186" s="207"/>
      <c r="AC186" s="207"/>
      <c r="AD186" s="207"/>
      <c r="AE186" s="207"/>
      <c r="AF186" s="207"/>
      <c r="AG186" s="207"/>
      <c r="AH186" s="207"/>
      <c r="AI186" s="207"/>
      <c r="AJ186" s="207"/>
      <c r="AK186" s="207"/>
      <c r="AL186" s="207"/>
      <c r="AM186" s="207"/>
      <c r="AN186" s="207"/>
      <c r="AO186" s="207"/>
      <c r="AP186" s="207"/>
      <c r="AQ186" s="207"/>
      <c r="AR186" s="207"/>
      <c r="AS186" s="207"/>
      <c r="AT186" s="207"/>
      <c r="AU186" s="207"/>
      <c r="AV186" s="207"/>
      <c r="AW186" s="207"/>
      <c r="AX186" s="207"/>
      <c r="AY186" s="207"/>
      <c r="AZ186" s="207"/>
      <c r="BA186" s="207"/>
      <c r="BB186" s="207"/>
      <c r="BC186" s="207"/>
      <c r="BD186" s="207"/>
      <c r="BE186" s="207"/>
      <c r="BF186" s="207"/>
      <c r="BG186" s="207"/>
      <c r="BH186" s="207"/>
    </row>
    <row r="187" spans="1:60" outlineLevel="1" x14ac:dyDescent="0.2">
      <c r="A187" s="248"/>
      <c r="B187" s="322" t="s">
        <v>232</v>
      </c>
      <c r="C187" s="323"/>
      <c r="D187" s="324"/>
      <c r="E187" s="325"/>
      <c r="F187" s="326"/>
      <c r="G187" s="327"/>
      <c r="H187" s="234"/>
      <c r="I187" s="250"/>
      <c r="J187" s="207"/>
      <c r="K187" s="207"/>
      <c r="L187" s="207"/>
      <c r="M187" s="207"/>
      <c r="N187" s="207"/>
      <c r="O187" s="207"/>
      <c r="P187" s="207"/>
      <c r="Q187" s="207"/>
      <c r="R187" s="207"/>
      <c r="S187" s="207"/>
      <c r="T187" s="207"/>
      <c r="U187" s="263"/>
      <c r="V187" s="207"/>
      <c r="W187" s="207"/>
      <c r="X187" s="207"/>
      <c r="Y187" s="207"/>
      <c r="Z187" s="207"/>
      <c r="AA187" s="207"/>
      <c r="AB187" s="207"/>
      <c r="AC187" s="207">
        <v>0</v>
      </c>
      <c r="AD187" s="207"/>
      <c r="AE187" s="207"/>
      <c r="AF187" s="207"/>
      <c r="AG187" s="207"/>
      <c r="AH187" s="207"/>
      <c r="AI187" s="207"/>
      <c r="AJ187" s="207"/>
      <c r="AK187" s="207"/>
      <c r="AL187" s="207"/>
      <c r="AM187" s="207"/>
      <c r="AN187" s="207"/>
      <c r="AO187" s="207"/>
      <c r="AP187" s="207"/>
      <c r="AQ187" s="207"/>
      <c r="AR187" s="207"/>
      <c r="AS187" s="207"/>
      <c r="AT187" s="207"/>
      <c r="AU187" s="207"/>
      <c r="AV187" s="207"/>
      <c r="AW187" s="207"/>
      <c r="AX187" s="207"/>
      <c r="AY187" s="207"/>
      <c r="AZ187" s="207"/>
      <c r="BA187" s="207"/>
      <c r="BB187" s="207"/>
      <c r="BC187" s="207"/>
      <c r="BD187" s="207"/>
      <c r="BE187" s="207"/>
      <c r="BF187" s="207"/>
      <c r="BG187" s="207"/>
      <c r="BH187" s="207"/>
    </row>
    <row r="188" spans="1:60" ht="22.5" outlineLevel="1" x14ac:dyDescent="0.2">
      <c r="A188" s="248"/>
      <c r="B188" s="322" t="s">
        <v>233</v>
      </c>
      <c r="C188" s="323"/>
      <c r="D188" s="324"/>
      <c r="E188" s="325"/>
      <c r="F188" s="326"/>
      <c r="G188" s="327"/>
      <c r="H188" s="234"/>
      <c r="I188" s="250"/>
      <c r="J188" s="207"/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63"/>
      <c r="V188" s="207"/>
      <c r="W188" s="207"/>
      <c r="X188" s="207"/>
      <c r="Y188" s="207"/>
      <c r="Z188" s="207"/>
      <c r="AA188" s="207"/>
      <c r="AB188" s="207"/>
      <c r="AC188" s="207"/>
      <c r="AD188" s="207"/>
      <c r="AE188" s="207" t="s">
        <v>117</v>
      </c>
      <c r="AF188" s="207"/>
      <c r="AG188" s="207"/>
      <c r="AH188" s="207"/>
      <c r="AI188" s="207"/>
      <c r="AJ188" s="207"/>
      <c r="AK188" s="207"/>
      <c r="AL188" s="207"/>
      <c r="AM188" s="207"/>
      <c r="AN188" s="207"/>
      <c r="AO188" s="207"/>
      <c r="AP188" s="207"/>
      <c r="AQ188" s="207"/>
      <c r="AR188" s="207"/>
      <c r="AS188" s="207"/>
      <c r="AT188" s="207"/>
      <c r="AU188" s="207"/>
      <c r="AV188" s="207"/>
      <c r="AW188" s="207"/>
      <c r="AX188" s="207"/>
      <c r="AY188" s="207"/>
      <c r="AZ188" s="212" t="str">
        <f>B188</f>
        <v>nebo vybourání otvorů průřezové plochy přes 4 m2 ve zdivu nadzákladovém, včetně pomocného lešení o výšce podlahy do 1900 mm a pro zatížení do 1,5 kPa  (150 kg/m2)</v>
      </c>
      <c r="BA188" s="207"/>
      <c r="BB188" s="207"/>
      <c r="BC188" s="207"/>
      <c r="BD188" s="207"/>
      <c r="BE188" s="207"/>
      <c r="BF188" s="207"/>
      <c r="BG188" s="207"/>
      <c r="BH188" s="207"/>
    </row>
    <row r="189" spans="1:60" outlineLevel="1" x14ac:dyDescent="0.2">
      <c r="A189" s="247">
        <v>29</v>
      </c>
      <c r="B189" s="220" t="s">
        <v>234</v>
      </c>
      <c r="C189" s="237" t="s">
        <v>235</v>
      </c>
      <c r="D189" s="223" t="s">
        <v>120</v>
      </c>
      <c r="E189" s="227">
        <v>3.30165</v>
      </c>
      <c r="F189" s="232">
        <v>631.64839259999997</v>
      </c>
      <c r="G189" s="233">
        <f>ROUND(E189*F189,2)</f>
        <v>2085.48</v>
      </c>
      <c r="H189" s="234" t="s">
        <v>223</v>
      </c>
      <c r="I189" s="250" t="s">
        <v>122</v>
      </c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63"/>
      <c r="V189" s="207"/>
      <c r="W189" s="207"/>
      <c r="X189" s="207"/>
      <c r="Y189" s="207"/>
      <c r="Z189" s="207"/>
      <c r="AA189" s="207"/>
      <c r="AB189" s="207"/>
      <c r="AC189" s="207"/>
      <c r="AD189" s="207"/>
      <c r="AE189" s="207" t="s">
        <v>123</v>
      </c>
      <c r="AF189" s="207"/>
      <c r="AG189" s="207"/>
      <c r="AH189" s="207"/>
      <c r="AI189" s="207"/>
      <c r="AJ189" s="207"/>
      <c r="AK189" s="207"/>
      <c r="AL189" s="207"/>
      <c r="AM189" s="207">
        <v>21</v>
      </c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</row>
    <row r="190" spans="1:60" outlineLevel="1" x14ac:dyDescent="0.2">
      <c r="A190" s="248"/>
      <c r="B190" s="221"/>
      <c r="C190" s="238" t="s">
        <v>124</v>
      </c>
      <c r="D190" s="224"/>
      <c r="E190" s="228"/>
      <c r="F190" s="233"/>
      <c r="G190" s="233"/>
      <c r="H190" s="234"/>
      <c r="I190" s="250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63"/>
      <c r="V190" s="207"/>
      <c r="W190" s="207"/>
      <c r="X190" s="207"/>
      <c r="Y190" s="207"/>
      <c r="Z190" s="207"/>
      <c r="AA190" s="207"/>
      <c r="AB190" s="207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</row>
    <row r="191" spans="1:60" outlineLevel="1" x14ac:dyDescent="0.2">
      <c r="A191" s="248"/>
      <c r="B191" s="221"/>
      <c r="C191" s="239" t="s">
        <v>125</v>
      </c>
      <c r="D191" s="225"/>
      <c r="E191" s="229"/>
      <c r="F191" s="233"/>
      <c r="G191" s="233"/>
      <c r="H191" s="234"/>
      <c r="I191" s="250"/>
      <c r="J191" s="207"/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263"/>
      <c r="V191" s="207"/>
      <c r="W191" s="207"/>
      <c r="X191" s="207"/>
      <c r="Y191" s="207"/>
      <c r="Z191" s="207"/>
      <c r="AA191" s="207"/>
      <c r="AB191" s="207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</row>
    <row r="192" spans="1:60" outlineLevel="1" x14ac:dyDescent="0.2">
      <c r="A192" s="248"/>
      <c r="B192" s="221"/>
      <c r="C192" s="238" t="s">
        <v>236</v>
      </c>
      <c r="D192" s="224"/>
      <c r="E192" s="228">
        <v>3.30165</v>
      </c>
      <c r="F192" s="233"/>
      <c r="G192" s="233"/>
      <c r="H192" s="234"/>
      <c r="I192" s="250"/>
      <c r="J192" s="207"/>
      <c r="K192" s="207"/>
      <c r="L192" s="207"/>
      <c r="M192" s="207"/>
      <c r="N192" s="207"/>
      <c r="O192" s="207"/>
      <c r="P192" s="207"/>
      <c r="Q192" s="207"/>
      <c r="R192" s="207"/>
      <c r="S192" s="207"/>
      <c r="T192" s="207"/>
      <c r="U192" s="263"/>
      <c r="V192" s="207"/>
      <c r="W192" s="207"/>
      <c r="X192" s="207"/>
      <c r="Y192" s="207"/>
      <c r="Z192" s="207"/>
      <c r="AA192" s="207"/>
      <c r="AB192" s="207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</row>
    <row r="193" spans="1:60" outlineLevel="1" x14ac:dyDescent="0.2">
      <c r="A193" s="248"/>
      <c r="B193" s="221"/>
      <c r="C193" s="309"/>
      <c r="D193" s="310"/>
      <c r="E193" s="311"/>
      <c r="F193" s="312"/>
      <c r="G193" s="313"/>
      <c r="H193" s="234"/>
      <c r="I193" s="250"/>
      <c r="J193" s="207"/>
      <c r="K193" s="207"/>
      <c r="L193" s="207"/>
      <c r="M193" s="207"/>
      <c r="N193" s="207"/>
      <c r="O193" s="207"/>
      <c r="P193" s="207"/>
      <c r="Q193" s="207"/>
      <c r="R193" s="207"/>
      <c r="S193" s="207"/>
      <c r="T193" s="207"/>
      <c r="U193" s="263"/>
      <c r="V193" s="207"/>
      <c r="W193" s="207"/>
      <c r="X193" s="207"/>
      <c r="Y193" s="207"/>
      <c r="Z193" s="207"/>
      <c r="AA193" s="207"/>
      <c r="AB193" s="207"/>
      <c r="AC193" s="207"/>
      <c r="AD193" s="207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</row>
    <row r="194" spans="1:60" outlineLevel="1" x14ac:dyDescent="0.2">
      <c r="A194" s="248"/>
      <c r="B194" s="322" t="s">
        <v>237</v>
      </c>
      <c r="C194" s="323"/>
      <c r="D194" s="324"/>
      <c r="E194" s="325"/>
      <c r="F194" s="326"/>
      <c r="G194" s="327"/>
      <c r="H194" s="234"/>
      <c r="I194" s="250"/>
      <c r="J194" s="207"/>
      <c r="K194" s="207"/>
      <c r="L194" s="207"/>
      <c r="M194" s="207"/>
      <c r="N194" s="207"/>
      <c r="O194" s="207"/>
      <c r="P194" s="207"/>
      <c r="Q194" s="207"/>
      <c r="R194" s="207"/>
      <c r="S194" s="207"/>
      <c r="T194" s="207"/>
      <c r="U194" s="263"/>
      <c r="V194" s="207"/>
      <c r="W194" s="207"/>
      <c r="X194" s="207"/>
      <c r="Y194" s="207"/>
      <c r="Z194" s="207"/>
      <c r="AA194" s="207"/>
      <c r="AB194" s="207"/>
      <c r="AC194" s="207">
        <v>0</v>
      </c>
      <c r="AD194" s="207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</row>
    <row r="195" spans="1:60" outlineLevel="1" x14ac:dyDescent="0.2">
      <c r="A195" s="248"/>
      <c r="B195" s="322" t="s">
        <v>238</v>
      </c>
      <c r="C195" s="323"/>
      <c r="D195" s="324"/>
      <c r="E195" s="325"/>
      <c r="F195" s="326"/>
      <c r="G195" s="327"/>
      <c r="H195" s="234"/>
      <c r="I195" s="250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63"/>
      <c r="V195" s="207"/>
      <c r="W195" s="207"/>
      <c r="X195" s="207"/>
      <c r="Y195" s="207"/>
      <c r="Z195" s="207"/>
      <c r="AA195" s="207"/>
      <c r="AB195" s="207"/>
      <c r="AC195" s="207"/>
      <c r="AD195" s="207"/>
      <c r="AE195" s="207" t="s">
        <v>117</v>
      </c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</row>
    <row r="196" spans="1:60" outlineLevel="1" x14ac:dyDescent="0.2">
      <c r="A196" s="247">
        <v>30</v>
      </c>
      <c r="B196" s="220" t="s">
        <v>239</v>
      </c>
      <c r="C196" s="237" t="s">
        <v>240</v>
      </c>
      <c r="D196" s="223" t="s">
        <v>148</v>
      </c>
      <c r="E196" s="227">
        <v>4</v>
      </c>
      <c r="F196" s="232">
        <v>147.72422084999999</v>
      </c>
      <c r="G196" s="233">
        <f>ROUND(E196*F196,2)</f>
        <v>590.9</v>
      </c>
      <c r="H196" s="234" t="s">
        <v>223</v>
      </c>
      <c r="I196" s="250" t="s">
        <v>122</v>
      </c>
      <c r="J196" s="207"/>
      <c r="K196" s="207"/>
      <c r="L196" s="207"/>
      <c r="M196" s="207"/>
      <c r="N196" s="207"/>
      <c r="O196" s="207"/>
      <c r="P196" s="207"/>
      <c r="Q196" s="207"/>
      <c r="R196" s="207"/>
      <c r="S196" s="207"/>
      <c r="T196" s="207"/>
      <c r="U196" s="263"/>
      <c r="V196" s="207"/>
      <c r="W196" s="207"/>
      <c r="X196" s="207"/>
      <c r="Y196" s="207"/>
      <c r="Z196" s="207"/>
      <c r="AA196" s="207"/>
      <c r="AB196" s="207"/>
      <c r="AC196" s="207"/>
      <c r="AD196" s="207"/>
      <c r="AE196" s="207" t="s">
        <v>123</v>
      </c>
      <c r="AF196" s="207"/>
      <c r="AG196" s="207"/>
      <c r="AH196" s="207"/>
      <c r="AI196" s="207"/>
      <c r="AJ196" s="207"/>
      <c r="AK196" s="207"/>
      <c r="AL196" s="207"/>
      <c r="AM196" s="207">
        <v>21</v>
      </c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</row>
    <row r="197" spans="1:60" outlineLevel="1" x14ac:dyDescent="0.2">
      <c r="A197" s="248"/>
      <c r="B197" s="221"/>
      <c r="C197" s="238" t="s">
        <v>130</v>
      </c>
      <c r="D197" s="224"/>
      <c r="E197" s="228"/>
      <c r="F197" s="233"/>
      <c r="G197" s="233"/>
      <c r="H197" s="234"/>
      <c r="I197" s="250"/>
      <c r="J197" s="207"/>
      <c r="K197" s="207"/>
      <c r="L197" s="207"/>
      <c r="M197" s="207"/>
      <c r="N197" s="207"/>
      <c r="O197" s="207"/>
      <c r="P197" s="207"/>
      <c r="Q197" s="207"/>
      <c r="R197" s="207"/>
      <c r="S197" s="207"/>
      <c r="T197" s="207"/>
      <c r="U197" s="263"/>
      <c r="V197" s="207"/>
      <c r="W197" s="207"/>
      <c r="X197" s="207"/>
      <c r="Y197" s="207"/>
      <c r="Z197" s="207"/>
      <c r="AA197" s="207"/>
      <c r="AB197" s="207"/>
      <c r="AC197" s="207"/>
      <c r="AD197" s="207"/>
      <c r="AE197" s="207"/>
      <c r="AF197" s="207"/>
      <c r="AG197" s="207"/>
      <c r="AH197" s="207"/>
      <c r="AI197" s="207"/>
      <c r="AJ197" s="207"/>
      <c r="AK197" s="207"/>
      <c r="AL197" s="207"/>
      <c r="AM197" s="207"/>
      <c r="AN197" s="207"/>
      <c r="AO197" s="207"/>
      <c r="AP197" s="207"/>
      <c r="AQ197" s="207"/>
      <c r="AR197" s="207"/>
      <c r="AS197" s="207"/>
      <c r="AT197" s="207"/>
      <c r="AU197" s="207"/>
      <c r="AV197" s="207"/>
      <c r="AW197" s="207"/>
      <c r="AX197" s="207"/>
      <c r="AY197" s="207"/>
      <c r="AZ197" s="207"/>
      <c r="BA197" s="207"/>
      <c r="BB197" s="207"/>
      <c r="BC197" s="207"/>
      <c r="BD197" s="207"/>
      <c r="BE197" s="207"/>
      <c r="BF197" s="207"/>
      <c r="BG197" s="207"/>
      <c r="BH197" s="207"/>
    </row>
    <row r="198" spans="1:60" outlineLevel="1" x14ac:dyDescent="0.2">
      <c r="A198" s="248"/>
      <c r="B198" s="221"/>
      <c r="C198" s="238" t="s">
        <v>131</v>
      </c>
      <c r="D198" s="224"/>
      <c r="E198" s="228"/>
      <c r="F198" s="233"/>
      <c r="G198" s="233"/>
      <c r="H198" s="234"/>
      <c r="I198" s="250"/>
      <c r="J198" s="207"/>
      <c r="K198" s="207"/>
      <c r="L198" s="207"/>
      <c r="M198" s="207"/>
      <c r="N198" s="207"/>
      <c r="O198" s="207"/>
      <c r="P198" s="207"/>
      <c r="Q198" s="207"/>
      <c r="R198" s="207"/>
      <c r="S198" s="207"/>
      <c r="T198" s="207"/>
      <c r="U198" s="263"/>
      <c r="V198" s="207"/>
      <c r="W198" s="207"/>
      <c r="X198" s="207"/>
      <c r="Y198" s="207"/>
      <c r="Z198" s="207"/>
      <c r="AA198" s="207"/>
      <c r="AB198" s="207"/>
      <c r="AC198" s="207"/>
      <c r="AD198" s="207"/>
      <c r="AE198" s="207"/>
      <c r="AF198" s="207"/>
      <c r="AG198" s="207"/>
      <c r="AH198" s="207"/>
      <c r="AI198" s="207"/>
      <c r="AJ198" s="207"/>
      <c r="AK198" s="207"/>
      <c r="AL198" s="207"/>
      <c r="AM198" s="207"/>
      <c r="AN198" s="207"/>
      <c r="AO198" s="207"/>
      <c r="AP198" s="207"/>
      <c r="AQ198" s="207"/>
      <c r="AR198" s="207"/>
      <c r="AS198" s="207"/>
      <c r="AT198" s="207"/>
      <c r="AU198" s="207"/>
      <c r="AV198" s="207"/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7"/>
      <c r="BG198" s="207"/>
      <c r="BH198" s="207"/>
    </row>
    <row r="199" spans="1:60" outlineLevel="1" x14ac:dyDescent="0.2">
      <c r="A199" s="248"/>
      <c r="B199" s="221"/>
      <c r="C199" s="239" t="s">
        <v>125</v>
      </c>
      <c r="D199" s="225"/>
      <c r="E199" s="229"/>
      <c r="F199" s="233"/>
      <c r="G199" s="233"/>
      <c r="H199" s="234"/>
      <c r="I199" s="250"/>
      <c r="J199" s="207"/>
      <c r="K199" s="207"/>
      <c r="L199" s="207"/>
      <c r="M199" s="207"/>
      <c r="N199" s="207"/>
      <c r="O199" s="207"/>
      <c r="P199" s="207"/>
      <c r="Q199" s="207"/>
      <c r="R199" s="207"/>
      <c r="S199" s="207"/>
      <c r="T199" s="207"/>
      <c r="U199" s="263"/>
      <c r="V199" s="207"/>
      <c r="W199" s="207"/>
      <c r="X199" s="207"/>
      <c r="Y199" s="207"/>
      <c r="Z199" s="207"/>
      <c r="AA199" s="207"/>
      <c r="AB199" s="207"/>
      <c r="AC199" s="207"/>
      <c r="AD199" s="207"/>
      <c r="AE199" s="207"/>
      <c r="AF199" s="207"/>
      <c r="AG199" s="207"/>
      <c r="AH199" s="207"/>
      <c r="AI199" s="207"/>
      <c r="AJ199" s="207"/>
      <c r="AK199" s="207"/>
      <c r="AL199" s="207"/>
      <c r="AM199" s="207"/>
      <c r="AN199" s="207"/>
      <c r="AO199" s="207"/>
      <c r="AP199" s="207"/>
      <c r="AQ199" s="207"/>
      <c r="AR199" s="207"/>
      <c r="AS199" s="207"/>
      <c r="AT199" s="207"/>
      <c r="AU199" s="207"/>
      <c r="AV199" s="207"/>
      <c r="AW199" s="207"/>
      <c r="AX199" s="207"/>
      <c r="AY199" s="207"/>
      <c r="AZ199" s="207"/>
      <c r="BA199" s="207"/>
      <c r="BB199" s="207"/>
      <c r="BC199" s="207"/>
      <c r="BD199" s="207"/>
      <c r="BE199" s="207"/>
      <c r="BF199" s="207"/>
      <c r="BG199" s="207"/>
      <c r="BH199" s="207"/>
    </row>
    <row r="200" spans="1:60" outlineLevel="1" x14ac:dyDescent="0.2">
      <c r="A200" s="248"/>
      <c r="B200" s="221"/>
      <c r="C200" s="238" t="s">
        <v>241</v>
      </c>
      <c r="D200" s="224"/>
      <c r="E200" s="228">
        <v>4</v>
      </c>
      <c r="F200" s="233"/>
      <c r="G200" s="233"/>
      <c r="H200" s="234"/>
      <c r="I200" s="250"/>
      <c r="J200" s="207"/>
      <c r="K200" s="207"/>
      <c r="L200" s="207"/>
      <c r="M200" s="207"/>
      <c r="N200" s="207"/>
      <c r="O200" s="207"/>
      <c r="P200" s="207"/>
      <c r="Q200" s="207"/>
      <c r="R200" s="207"/>
      <c r="S200" s="207"/>
      <c r="T200" s="207"/>
      <c r="U200" s="263"/>
      <c r="V200" s="207"/>
      <c r="W200" s="207"/>
      <c r="X200" s="207"/>
      <c r="Y200" s="207"/>
      <c r="Z200" s="207"/>
      <c r="AA200" s="207"/>
      <c r="AB200" s="207"/>
      <c r="AC200" s="207"/>
      <c r="AD200" s="207"/>
      <c r="AE200" s="207"/>
      <c r="AF200" s="207"/>
      <c r="AG200" s="207"/>
      <c r="AH200" s="207"/>
      <c r="AI200" s="207"/>
      <c r="AJ200" s="207"/>
      <c r="AK200" s="207"/>
      <c r="AL200" s="207"/>
      <c r="AM200" s="207"/>
      <c r="AN200" s="207"/>
      <c r="AO200" s="207"/>
      <c r="AP200" s="207"/>
      <c r="AQ200" s="207"/>
      <c r="AR200" s="207"/>
      <c r="AS200" s="207"/>
      <c r="AT200" s="207"/>
      <c r="AU200" s="207"/>
      <c r="AV200" s="207"/>
      <c r="AW200" s="207"/>
      <c r="AX200" s="207"/>
      <c r="AY200" s="207"/>
      <c r="AZ200" s="207"/>
      <c r="BA200" s="207"/>
      <c r="BB200" s="207"/>
      <c r="BC200" s="207"/>
      <c r="BD200" s="207"/>
      <c r="BE200" s="207"/>
      <c r="BF200" s="207"/>
      <c r="BG200" s="207"/>
      <c r="BH200" s="207"/>
    </row>
    <row r="201" spans="1:60" outlineLevel="1" x14ac:dyDescent="0.2">
      <c r="A201" s="248"/>
      <c r="B201" s="221"/>
      <c r="C201" s="309"/>
      <c r="D201" s="310"/>
      <c r="E201" s="311"/>
      <c r="F201" s="312"/>
      <c r="G201" s="313"/>
      <c r="H201" s="234"/>
      <c r="I201" s="250"/>
      <c r="J201" s="207"/>
      <c r="K201" s="207"/>
      <c r="L201" s="207"/>
      <c r="M201" s="207"/>
      <c r="N201" s="207"/>
      <c r="O201" s="207"/>
      <c r="P201" s="207"/>
      <c r="Q201" s="207"/>
      <c r="R201" s="207"/>
      <c r="S201" s="207"/>
      <c r="T201" s="207"/>
      <c r="U201" s="263"/>
      <c r="V201" s="207"/>
      <c r="W201" s="207"/>
      <c r="X201" s="207"/>
      <c r="Y201" s="207"/>
      <c r="Z201" s="207"/>
      <c r="AA201" s="207"/>
      <c r="AB201" s="207"/>
      <c r="AC201" s="207"/>
      <c r="AD201" s="207"/>
      <c r="AE201" s="207"/>
      <c r="AF201" s="207"/>
      <c r="AG201" s="207"/>
      <c r="AH201" s="207"/>
      <c r="AI201" s="207"/>
      <c r="AJ201" s="207"/>
      <c r="AK201" s="207"/>
      <c r="AL201" s="207"/>
      <c r="AM201" s="207"/>
      <c r="AN201" s="207"/>
      <c r="AO201" s="207"/>
      <c r="AP201" s="207"/>
      <c r="AQ201" s="207"/>
      <c r="AR201" s="207"/>
      <c r="AS201" s="207"/>
      <c r="AT201" s="207"/>
      <c r="AU201" s="207"/>
      <c r="AV201" s="207"/>
      <c r="AW201" s="207"/>
      <c r="AX201" s="207"/>
      <c r="AY201" s="207"/>
      <c r="AZ201" s="207"/>
      <c r="BA201" s="207"/>
      <c r="BB201" s="207"/>
      <c r="BC201" s="207"/>
      <c r="BD201" s="207"/>
      <c r="BE201" s="207"/>
      <c r="BF201" s="207"/>
      <c r="BG201" s="207"/>
      <c r="BH201" s="207"/>
    </row>
    <row r="202" spans="1:60" outlineLevel="1" x14ac:dyDescent="0.2">
      <c r="A202" s="248"/>
      <c r="B202" s="322" t="s">
        <v>242</v>
      </c>
      <c r="C202" s="323"/>
      <c r="D202" s="324"/>
      <c r="E202" s="325"/>
      <c r="F202" s="326"/>
      <c r="G202" s="327"/>
      <c r="H202" s="234"/>
      <c r="I202" s="250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63"/>
      <c r="V202" s="207"/>
      <c r="W202" s="207"/>
      <c r="X202" s="207"/>
      <c r="Y202" s="207"/>
      <c r="Z202" s="207"/>
      <c r="AA202" s="207"/>
      <c r="AB202" s="207"/>
      <c r="AC202" s="207">
        <v>0</v>
      </c>
      <c r="AD202" s="207"/>
      <c r="AE202" s="207"/>
      <c r="AF202" s="207"/>
      <c r="AG202" s="207"/>
      <c r="AH202" s="207"/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7"/>
      <c r="AT202" s="207"/>
      <c r="AU202" s="207"/>
      <c r="AV202" s="20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207"/>
      <c r="BH202" s="207"/>
    </row>
    <row r="203" spans="1:60" outlineLevel="1" x14ac:dyDescent="0.2">
      <c r="A203" s="248"/>
      <c r="B203" s="322" t="s">
        <v>243</v>
      </c>
      <c r="C203" s="323"/>
      <c r="D203" s="324"/>
      <c r="E203" s="325"/>
      <c r="F203" s="326"/>
      <c r="G203" s="327"/>
      <c r="H203" s="234"/>
      <c r="I203" s="250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63"/>
      <c r="V203" s="207"/>
      <c r="W203" s="207"/>
      <c r="X203" s="207"/>
      <c r="Y203" s="207"/>
      <c r="Z203" s="207"/>
      <c r="AA203" s="207"/>
      <c r="AB203" s="207"/>
      <c r="AC203" s="207">
        <v>1</v>
      </c>
      <c r="AD203" s="207"/>
      <c r="AE203" s="207"/>
      <c r="AF203" s="207"/>
      <c r="AG203" s="207"/>
      <c r="AH203" s="207"/>
      <c r="AI203" s="207"/>
      <c r="AJ203" s="207"/>
      <c r="AK203" s="207"/>
      <c r="AL203" s="207"/>
      <c r="AM203" s="207"/>
      <c r="AN203" s="207"/>
      <c r="AO203" s="207"/>
      <c r="AP203" s="207"/>
      <c r="AQ203" s="207"/>
      <c r="AR203" s="207"/>
      <c r="AS203" s="207"/>
      <c r="AT203" s="207"/>
      <c r="AU203" s="207"/>
      <c r="AV203" s="207"/>
      <c r="AW203" s="207"/>
      <c r="AX203" s="207"/>
      <c r="AY203" s="207"/>
      <c r="AZ203" s="207"/>
      <c r="BA203" s="207"/>
      <c r="BB203" s="207"/>
      <c r="BC203" s="207"/>
      <c r="BD203" s="207"/>
      <c r="BE203" s="207"/>
      <c r="BF203" s="207"/>
      <c r="BG203" s="207"/>
      <c r="BH203" s="207"/>
    </row>
    <row r="204" spans="1:60" outlineLevel="1" x14ac:dyDescent="0.2">
      <c r="A204" s="247">
        <v>31</v>
      </c>
      <c r="B204" s="220" t="s">
        <v>244</v>
      </c>
      <c r="C204" s="237" t="s">
        <v>245</v>
      </c>
      <c r="D204" s="223" t="s">
        <v>246</v>
      </c>
      <c r="E204" s="227">
        <v>1.1000000000000001</v>
      </c>
      <c r="F204" s="232">
        <v>1324.424049</v>
      </c>
      <c r="G204" s="233">
        <f>ROUND(E204*F204,2)</f>
        <v>1456.87</v>
      </c>
      <c r="H204" s="234" t="s">
        <v>223</v>
      </c>
      <c r="I204" s="250" t="s">
        <v>122</v>
      </c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63"/>
      <c r="V204" s="207"/>
      <c r="W204" s="207"/>
      <c r="X204" s="207"/>
      <c r="Y204" s="207"/>
      <c r="Z204" s="207"/>
      <c r="AA204" s="207"/>
      <c r="AB204" s="207"/>
      <c r="AC204" s="207"/>
      <c r="AD204" s="207"/>
      <c r="AE204" s="207" t="s">
        <v>123</v>
      </c>
      <c r="AF204" s="207"/>
      <c r="AG204" s="207"/>
      <c r="AH204" s="207"/>
      <c r="AI204" s="207"/>
      <c r="AJ204" s="207"/>
      <c r="AK204" s="207"/>
      <c r="AL204" s="207"/>
      <c r="AM204" s="207">
        <v>21</v>
      </c>
      <c r="AN204" s="207"/>
      <c r="AO204" s="207"/>
      <c r="AP204" s="207"/>
      <c r="AQ204" s="207"/>
      <c r="AR204" s="207"/>
      <c r="AS204" s="207"/>
      <c r="AT204" s="207"/>
      <c r="AU204" s="207"/>
      <c r="AV204" s="207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207"/>
      <c r="BH204" s="207"/>
    </row>
    <row r="205" spans="1:60" outlineLevel="1" x14ac:dyDescent="0.2">
      <c r="A205" s="248"/>
      <c r="B205" s="221"/>
      <c r="C205" s="238" t="s">
        <v>130</v>
      </c>
      <c r="D205" s="224"/>
      <c r="E205" s="228"/>
      <c r="F205" s="233"/>
      <c r="G205" s="233"/>
      <c r="H205" s="234"/>
      <c r="I205" s="250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63"/>
      <c r="V205" s="207"/>
      <c r="W205" s="207"/>
      <c r="X205" s="207"/>
      <c r="Y205" s="207"/>
      <c r="Z205" s="207"/>
      <c r="AA205" s="207"/>
      <c r="AB205" s="207"/>
      <c r="AC205" s="207"/>
      <c r="AD205" s="207"/>
      <c r="AE205" s="207"/>
      <c r="AF205" s="207"/>
      <c r="AG205" s="207"/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7"/>
      <c r="AT205" s="207"/>
      <c r="AU205" s="207"/>
      <c r="AV205" s="207"/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7"/>
      <c r="BG205" s="207"/>
      <c r="BH205" s="207"/>
    </row>
    <row r="206" spans="1:60" outlineLevel="1" x14ac:dyDescent="0.2">
      <c r="A206" s="248"/>
      <c r="B206" s="221"/>
      <c r="C206" s="239" t="s">
        <v>125</v>
      </c>
      <c r="D206" s="225"/>
      <c r="E206" s="229"/>
      <c r="F206" s="233"/>
      <c r="G206" s="233"/>
      <c r="H206" s="234"/>
      <c r="I206" s="250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63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</row>
    <row r="207" spans="1:60" outlineLevel="1" x14ac:dyDescent="0.2">
      <c r="A207" s="248"/>
      <c r="B207" s="221"/>
      <c r="C207" s="238" t="s">
        <v>247</v>
      </c>
      <c r="D207" s="224"/>
      <c r="E207" s="228">
        <v>1.1000000000000001</v>
      </c>
      <c r="F207" s="233"/>
      <c r="G207" s="233"/>
      <c r="H207" s="234"/>
      <c r="I207" s="250"/>
      <c r="J207" s="207"/>
      <c r="K207" s="207"/>
      <c r="L207" s="207"/>
      <c r="M207" s="207"/>
      <c r="N207" s="207"/>
      <c r="O207" s="207"/>
      <c r="P207" s="207"/>
      <c r="Q207" s="207"/>
      <c r="R207" s="207"/>
      <c r="S207" s="207"/>
      <c r="T207" s="207"/>
      <c r="U207" s="263"/>
      <c r="V207" s="207"/>
      <c r="W207" s="207"/>
      <c r="X207" s="207"/>
      <c r="Y207" s="207"/>
      <c r="Z207" s="207"/>
      <c r="AA207" s="207"/>
      <c r="AB207" s="207"/>
      <c r="AC207" s="207"/>
      <c r="AD207" s="207"/>
      <c r="AE207" s="207"/>
      <c r="AF207" s="207"/>
      <c r="AG207" s="207"/>
      <c r="AH207" s="207"/>
      <c r="AI207" s="207"/>
      <c r="AJ207" s="207"/>
      <c r="AK207" s="207"/>
      <c r="AL207" s="207"/>
      <c r="AM207" s="207"/>
      <c r="AN207" s="207"/>
      <c r="AO207" s="207"/>
      <c r="AP207" s="207"/>
      <c r="AQ207" s="207"/>
      <c r="AR207" s="207"/>
      <c r="AS207" s="207"/>
      <c r="AT207" s="207"/>
      <c r="AU207" s="207"/>
      <c r="AV207" s="207"/>
      <c r="AW207" s="207"/>
      <c r="AX207" s="207"/>
      <c r="AY207" s="207"/>
      <c r="AZ207" s="207"/>
      <c r="BA207" s="207"/>
      <c r="BB207" s="207"/>
      <c r="BC207" s="207"/>
      <c r="BD207" s="207"/>
      <c r="BE207" s="207"/>
      <c r="BF207" s="207"/>
      <c r="BG207" s="207"/>
      <c r="BH207" s="207"/>
    </row>
    <row r="208" spans="1:60" outlineLevel="1" x14ac:dyDescent="0.2">
      <c r="A208" s="248"/>
      <c r="B208" s="221"/>
      <c r="C208" s="309"/>
      <c r="D208" s="310"/>
      <c r="E208" s="311"/>
      <c r="F208" s="312"/>
      <c r="G208" s="313"/>
      <c r="H208" s="234"/>
      <c r="I208" s="250"/>
      <c r="J208" s="207"/>
      <c r="K208" s="207"/>
      <c r="L208" s="207"/>
      <c r="M208" s="207"/>
      <c r="N208" s="207"/>
      <c r="O208" s="207"/>
      <c r="P208" s="207"/>
      <c r="Q208" s="207"/>
      <c r="R208" s="207"/>
      <c r="S208" s="207"/>
      <c r="T208" s="207"/>
      <c r="U208" s="263"/>
      <c r="V208" s="207"/>
      <c r="W208" s="207"/>
      <c r="X208" s="207"/>
      <c r="Y208" s="207"/>
      <c r="Z208" s="207"/>
      <c r="AA208" s="207"/>
      <c r="AB208" s="207"/>
      <c r="AC208" s="207"/>
      <c r="AD208" s="207"/>
      <c r="AE208" s="207"/>
      <c r="AF208" s="207"/>
      <c r="AG208" s="207"/>
      <c r="AH208" s="207"/>
      <c r="AI208" s="207"/>
      <c r="AJ208" s="207"/>
      <c r="AK208" s="207"/>
      <c r="AL208" s="207"/>
      <c r="AM208" s="207"/>
      <c r="AN208" s="207"/>
      <c r="AO208" s="207"/>
      <c r="AP208" s="207"/>
      <c r="AQ208" s="207"/>
      <c r="AR208" s="207"/>
      <c r="AS208" s="207"/>
      <c r="AT208" s="207"/>
      <c r="AU208" s="207"/>
      <c r="AV208" s="207"/>
      <c r="AW208" s="207"/>
      <c r="AX208" s="207"/>
      <c r="AY208" s="207"/>
      <c r="AZ208" s="207"/>
      <c r="BA208" s="207"/>
      <c r="BB208" s="207"/>
      <c r="BC208" s="207"/>
      <c r="BD208" s="207"/>
      <c r="BE208" s="207"/>
      <c r="BF208" s="207"/>
      <c r="BG208" s="207"/>
      <c r="BH208" s="207"/>
    </row>
    <row r="209" spans="1:60" outlineLevel="1" x14ac:dyDescent="0.2">
      <c r="A209" s="248"/>
      <c r="B209" s="322" t="s">
        <v>248</v>
      </c>
      <c r="C209" s="323"/>
      <c r="D209" s="324"/>
      <c r="E209" s="325"/>
      <c r="F209" s="326"/>
      <c r="G209" s="327"/>
      <c r="H209" s="234"/>
      <c r="I209" s="250"/>
      <c r="J209" s="207"/>
      <c r="K209" s="207"/>
      <c r="L209" s="207"/>
      <c r="M209" s="207"/>
      <c r="N209" s="207"/>
      <c r="O209" s="207"/>
      <c r="P209" s="207"/>
      <c r="Q209" s="207"/>
      <c r="R209" s="207"/>
      <c r="S209" s="207"/>
      <c r="T209" s="207"/>
      <c r="U209" s="263"/>
      <c r="V209" s="207"/>
      <c r="W209" s="207"/>
      <c r="X209" s="207"/>
      <c r="Y209" s="207"/>
      <c r="Z209" s="207"/>
      <c r="AA209" s="207"/>
      <c r="AB209" s="207"/>
      <c r="AC209" s="207">
        <v>0</v>
      </c>
      <c r="AD209" s="207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207"/>
      <c r="BH209" s="207"/>
    </row>
    <row r="210" spans="1:60" outlineLevel="1" x14ac:dyDescent="0.2">
      <c r="A210" s="247">
        <v>32</v>
      </c>
      <c r="B210" s="220" t="s">
        <v>249</v>
      </c>
      <c r="C210" s="237" t="s">
        <v>250</v>
      </c>
      <c r="D210" s="223" t="s">
        <v>246</v>
      </c>
      <c r="E210" s="227">
        <v>13.8</v>
      </c>
      <c r="F210" s="232">
        <v>539.95749689999991</v>
      </c>
      <c r="G210" s="233">
        <f>ROUND(E210*F210,2)</f>
        <v>7451.41</v>
      </c>
      <c r="H210" s="234" t="s">
        <v>223</v>
      </c>
      <c r="I210" s="250" t="s">
        <v>122</v>
      </c>
      <c r="J210" s="207"/>
      <c r="K210" s="207"/>
      <c r="L210" s="207"/>
      <c r="M210" s="207"/>
      <c r="N210" s="207"/>
      <c r="O210" s="207"/>
      <c r="P210" s="207"/>
      <c r="Q210" s="207"/>
      <c r="R210" s="207"/>
      <c r="S210" s="207"/>
      <c r="T210" s="207"/>
      <c r="U210" s="263"/>
      <c r="V210" s="207"/>
      <c r="W210" s="207"/>
      <c r="X210" s="207"/>
      <c r="Y210" s="207"/>
      <c r="Z210" s="207"/>
      <c r="AA210" s="207"/>
      <c r="AB210" s="207"/>
      <c r="AC210" s="207"/>
      <c r="AD210" s="207"/>
      <c r="AE210" s="207" t="s">
        <v>123</v>
      </c>
      <c r="AF210" s="207"/>
      <c r="AG210" s="207"/>
      <c r="AH210" s="207"/>
      <c r="AI210" s="207"/>
      <c r="AJ210" s="207"/>
      <c r="AK210" s="207"/>
      <c r="AL210" s="207"/>
      <c r="AM210" s="207">
        <v>21</v>
      </c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</row>
    <row r="211" spans="1:60" outlineLevel="1" x14ac:dyDescent="0.2">
      <c r="A211" s="248"/>
      <c r="B211" s="221"/>
      <c r="C211" s="238" t="s">
        <v>251</v>
      </c>
      <c r="D211" s="224"/>
      <c r="E211" s="228"/>
      <c r="F211" s="233"/>
      <c r="G211" s="233"/>
      <c r="H211" s="234"/>
      <c r="I211" s="250"/>
      <c r="J211" s="207"/>
      <c r="K211" s="207"/>
      <c r="L211" s="207"/>
      <c r="M211" s="207"/>
      <c r="N211" s="207"/>
      <c r="O211" s="207"/>
      <c r="P211" s="207"/>
      <c r="Q211" s="207"/>
      <c r="R211" s="207"/>
      <c r="S211" s="207"/>
      <c r="T211" s="207"/>
      <c r="U211" s="263"/>
      <c r="V211" s="207"/>
      <c r="W211" s="207"/>
      <c r="X211" s="207"/>
      <c r="Y211" s="207"/>
      <c r="Z211" s="207"/>
      <c r="AA211" s="207"/>
      <c r="AB211" s="207"/>
      <c r="AC211" s="207"/>
      <c r="AD211" s="207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</row>
    <row r="212" spans="1:60" outlineLevel="1" x14ac:dyDescent="0.2">
      <c r="A212" s="248"/>
      <c r="B212" s="221"/>
      <c r="C212" s="239" t="s">
        <v>125</v>
      </c>
      <c r="D212" s="225"/>
      <c r="E212" s="229"/>
      <c r="F212" s="233"/>
      <c r="G212" s="233"/>
      <c r="H212" s="234"/>
      <c r="I212" s="250"/>
      <c r="J212" s="207"/>
      <c r="K212" s="207"/>
      <c r="L212" s="207"/>
      <c r="M212" s="207"/>
      <c r="N212" s="207"/>
      <c r="O212" s="207"/>
      <c r="P212" s="207"/>
      <c r="Q212" s="207"/>
      <c r="R212" s="207"/>
      <c r="S212" s="207"/>
      <c r="T212" s="207"/>
      <c r="U212" s="263"/>
      <c r="V212" s="207"/>
      <c r="W212" s="207"/>
      <c r="X212" s="207"/>
      <c r="Y212" s="207"/>
      <c r="Z212" s="207"/>
      <c r="AA212" s="207"/>
      <c r="AB212" s="207"/>
      <c r="AC212" s="207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</row>
    <row r="213" spans="1:60" outlineLevel="1" x14ac:dyDescent="0.2">
      <c r="A213" s="248"/>
      <c r="B213" s="221"/>
      <c r="C213" s="238" t="s">
        <v>252</v>
      </c>
      <c r="D213" s="224"/>
      <c r="E213" s="228">
        <v>6.6</v>
      </c>
      <c r="F213" s="233"/>
      <c r="G213" s="233"/>
      <c r="H213" s="234"/>
      <c r="I213" s="250"/>
      <c r="J213" s="207"/>
      <c r="K213" s="207"/>
      <c r="L213" s="207"/>
      <c r="M213" s="207"/>
      <c r="N213" s="207"/>
      <c r="O213" s="207"/>
      <c r="P213" s="207"/>
      <c r="Q213" s="207"/>
      <c r="R213" s="207"/>
      <c r="S213" s="207"/>
      <c r="T213" s="207"/>
      <c r="U213" s="263"/>
      <c r="V213" s="207"/>
      <c r="W213" s="207"/>
      <c r="X213" s="207"/>
      <c r="Y213" s="207"/>
      <c r="Z213" s="207"/>
      <c r="AA213" s="207"/>
      <c r="AB213" s="207"/>
      <c r="AC213" s="207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</row>
    <row r="214" spans="1:60" outlineLevel="1" x14ac:dyDescent="0.2">
      <c r="A214" s="248"/>
      <c r="B214" s="221"/>
      <c r="C214" s="238" t="s">
        <v>253</v>
      </c>
      <c r="D214" s="224"/>
      <c r="E214" s="228"/>
      <c r="F214" s="233"/>
      <c r="G214" s="233"/>
      <c r="H214" s="234"/>
      <c r="I214" s="250"/>
      <c r="J214" s="207"/>
      <c r="K214" s="207"/>
      <c r="L214" s="207"/>
      <c r="M214" s="207"/>
      <c r="N214" s="207"/>
      <c r="O214" s="207"/>
      <c r="P214" s="207"/>
      <c r="Q214" s="207"/>
      <c r="R214" s="207"/>
      <c r="S214" s="207"/>
      <c r="T214" s="207"/>
      <c r="U214" s="263"/>
      <c r="V214" s="207"/>
      <c r="W214" s="207"/>
      <c r="X214" s="207"/>
      <c r="Y214" s="207"/>
      <c r="Z214" s="207"/>
      <c r="AA214" s="207"/>
      <c r="AB214" s="207"/>
      <c r="AC214" s="207"/>
      <c r="AD214" s="207"/>
      <c r="AE214" s="207"/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207"/>
      <c r="BH214" s="207"/>
    </row>
    <row r="215" spans="1:60" outlineLevel="1" x14ac:dyDescent="0.2">
      <c r="A215" s="248"/>
      <c r="B215" s="221"/>
      <c r="C215" s="239" t="s">
        <v>125</v>
      </c>
      <c r="D215" s="225"/>
      <c r="E215" s="229">
        <v>6.6</v>
      </c>
      <c r="F215" s="233"/>
      <c r="G215" s="233"/>
      <c r="H215" s="234"/>
      <c r="I215" s="250"/>
      <c r="J215" s="207"/>
      <c r="K215" s="207"/>
      <c r="L215" s="207"/>
      <c r="M215" s="207"/>
      <c r="N215" s="207"/>
      <c r="O215" s="207"/>
      <c r="P215" s="207"/>
      <c r="Q215" s="207"/>
      <c r="R215" s="207"/>
      <c r="S215" s="207"/>
      <c r="T215" s="207"/>
      <c r="U215" s="263"/>
      <c r="V215" s="207"/>
      <c r="W215" s="207"/>
      <c r="X215" s="207"/>
      <c r="Y215" s="207"/>
      <c r="Z215" s="207"/>
      <c r="AA215" s="207"/>
      <c r="AB215" s="207"/>
      <c r="AC215" s="207"/>
      <c r="AD215" s="207"/>
      <c r="AE215" s="207"/>
      <c r="AF215" s="207"/>
      <c r="AG215" s="207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07"/>
      <c r="AT215" s="207"/>
      <c r="AU215" s="207"/>
      <c r="AV215" s="207"/>
      <c r="AW215" s="207"/>
      <c r="AX215" s="207"/>
      <c r="AY215" s="207"/>
      <c r="AZ215" s="207"/>
      <c r="BA215" s="207"/>
      <c r="BB215" s="207"/>
      <c r="BC215" s="207"/>
      <c r="BD215" s="207"/>
      <c r="BE215" s="207"/>
      <c r="BF215" s="207"/>
      <c r="BG215" s="207"/>
      <c r="BH215" s="207"/>
    </row>
    <row r="216" spans="1:60" outlineLevel="1" x14ac:dyDescent="0.2">
      <c r="A216" s="248"/>
      <c r="B216" s="221"/>
      <c r="C216" s="238" t="s">
        <v>254</v>
      </c>
      <c r="D216" s="224"/>
      <c r="E216" s="228">
        <v>7.2</v>
      </c>
      <c r="F216" s="233"/>
      <c r="G216" s="233"/>
      <c r="H216" s="234"/>
      <c r="I216" s="250"/>
      <c r="J216" s="207"/>
      <c r="K216" s="207"/>
      <c r="L216" s="207"/>
      <c r="M216" s="207"/>
      <c r="N216" s="207"/>
      <c r="O216" s="207"/>
      <c r="P216" s="207"/>
      <c r="Q216" s="207"/>
      <c r="R216" s="207"/>
      <c r="S216" s="207"/>
      <c r="T216" s="207"/>
      <c r="U216" s="263"/>
      <c r="V216" s="207"/>
      <c r="W216" s="207"/>
      <c r="X216" s="207"/>
      <c r="Y216" s="207"/>
      <c r="Z216" s="207"/>
      <c r="AA216" s="207"/>
      <c r="AB216" s="207"/>
      <c r="AC216" s="207"/>
      <c r="AD216" s="207"/>
      <c r="AE216" s="207"/>
      <c r="AF216" s="207"/>
      <c r="AG216" s="207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7"/>
      <c r="AT216" s="207"/>
      <c r="AU216" s="207"/>
      <c r="AV216" s="207"/>
      <c r="AW216" s="207"/>
      <c r="AX216" s="207"/>
      <c r="AY216" s="207"/>
      <c r="AZ216" s="207"/>
      <c r="BA216" s="207"/>
      <c r="BB216" s="207"/>
      <c r="BC216" s="207"/>
      <c r="BD216" s="207"/>
      <c r="BE216" s="207"/>
      <c r="BF216" s="207"/>
      <c r="BG216" s="207"/>
      <c r="BH216" s="207"/>
    </row>
    <row r="217" spans="1:60" outlineLevel="1" x14ac:dyDescent="0.2">
      <c r="A217" s="248"/>
      <c r="B217" s="221"/>
      <c r="C217" s="309"/>
      <c r="D217" s="310"/>
      <c r="E217" s="311"/>
      <c r="F217" s="312"/>
      <c r="G217" s="313"/>
      <c r="H217" s="234"/>
      <c r="I217" s="250"/>
      <c r="J217" s="207"/>
      <c r="K217" s="207"/>
      <c r="L217" s="207"/>
      <c r="M217" s="207"/>
      <c r="N217" s="207"/>
      <c r="O217" s="207"/>
      <c r="P217" s="207"/>
      <c r="Q217" s="207"/>
      <c r="R217" s="207"/>
      <c r="S217" s="207"/>
      <c r="T217" s="207"/>
      <c r="U217" s="263"/>
      <c r="V217" s="207"/>
      <c r="W217" s="207"/>
      <c r="X217" s="207"/>
      <c r="Y217" s="207"/>
      <c r="Z217" s="207"/>
      <c r="AA217" s="207"/>
      <c r="AB217" s="207"/>
      <c r="AC217" s="207"/>
      <c r="AD217" s="207"/>
      <c r="AE217" s="207"/>
      <c r="AF217" s="207"/>
      <c r="AG217" s="207"/>
      <c r="AH217" s="207"/>
      <c r="AI217" s="207"/>
      <c r="AJ217" s="207"/>
      <c r="AK217" s="207"/>
      <c r="AL217" s="207"/>
      <c r="AM217" s="207"/>
      <c r="AN217" s="207"/>
      <c r="AO217" s="207"/>
      <c r="AP217" s="207"/>
      <c r="AQ217" s="207"/>
      <c r="AR217" s="207"/>
      <c r="AS217" s="207"/>
      <c r="AT217" s="207"/>
      <c r="AU217" s="207"/>
      <c r="AV217" s="207"/>
      <c r="AW217" s="207"/>
      <c r="AX217" s="207"/>
      <c r="AY217" s="207"/>
      <c r="AZ217" s="207"/>
      <c r="BA217" s="207"/>
      <c r="BB217" s="207"/>
      <c r="BC217" s="207"/>
      <c r="BD217" s="207"/>
      <c r="BE217" s="207"/>
      <c r="BF217" s="207"/>
      <c r="BG217" s="207"/>
      <c r="BH217" s="207"/>
    </row>
    <row r="218" spans="1:60" outlineLevel="1" x14ac:dyDescent="0.2">
      <c r="A218" s="247">
        <v>33</v>
      </c>
      <c r="B218" s="220" t="s">
        <v>255</v>
      </c>
      <c r="C218" s="237" t="s">
        <v>256</v>
      </c>
      <c r="D218" s="223" t="s">
        <v>246</v>
      </c>
      <c r="E218" s="227">
        <v>58.8</v>
      </c>
      <c r="F218" s="232">
        <v>864.95078276999993</v>
      </c>
      <c r="G218" s="233">
        <f>ROUND(E218*F218,2)</f>
        <v>50859.11</v>
      </c>
      <c r="H218" s="234" t="s">
        <v>223</v>
      </c>
      <c r="I218" s="250" t="s">
        <v>122</v>
      </c>
      <c r="J218" s="207"/>
      <c r="K218" s="207"/>
      <c r="L218" s="207"/>
      <c r="M218" s="207"/>
      <c r="N218" s="207"/>
      <c r="O218" s="207"/>
      <c r="P218" s="207"/>
      <c r="Q218" s="207"/>
      <c r="R218" s="207"/>
      <c r="S218" s="207"/>
      <c r="T218" s="207"/>
      <c r="U218" s="263"/>
      <c r="V218" s="207"/>
      <c r="W218" s="207"/>
      <c r="X218" s="207"/>
      <c r="Y218" s="207"/>
      <c r="Z218" s="207"/>
      <c r="AA218" s="207"/>
      <c r="AB218" s="207"/>
      <c r="AC218" s="207"/>
      <c r="AD218" s="207"/>
      <c r="AE218" s="207" t="s">
        <v>123</v>
      </c>
      <c r="AF218" s="207"/>
      <c r="AG218" s="207"/>
      <c r="AH218" s="207"/>
      <c r="AI218" s="207"/>
      <c r="AJ218" s="207"/>
      <c r="AK218" s="207"/>
      <c r="AL218" s="207"/>
      <c r="AM218" s="207">
        <v>21</v>
      </c>
      <c r="AN218" s="207"/>
      <c r="AO218" s="207"/>
      <c r="AP218" s="207"/>
      <c r="AQ218" s="207"/>
      <c r="AR218" s="207"/>
      <c r="AS218" s="207"/>
      <c r="AT218" s="207"/>
      <c r="AU218" s="207"/>
      <c r="AV218" s="207"/>
      <c r="AW218" s="207"/>
      <c r="AX218" s="207"/>
      <c r="AY218" s="207"/>
      <c r="AZ218" s="207"/>
      <c r="BA218" s="207"/>
      <c r="BB218" s="207"/>
      <c r="BC218" s="207"/>
      <c r="BD218" s="207"/>
      <c r="BE218" s="207"/>
      <c r="BF218" s="207"/>
      <c r="BG218" s="207"/>
      <c r="BH218" s="207"/>
    </row>
    <row r="219" spans="1:60" outlineLevel="1" x14ac:dyDescent="0.2">
      <c r="A219" s="248"/>
      <c r="B219" s="221"/>
      <c r="C219" s="238" t="s">
        <v>251</v>
      </c>
      <c r="D219" s="224"/>
      <c r="E219" s="228"/>
      <c r="F219" s="233"/>
      <c r="G219" s="233"/>
      <c r="H219" s="234"/>
      <c r="I219" s="250"/>
      <c r="J219" s="207"/>
      <c r="K219" s="207"/>
      <c r="L219" s="207"/>
      <c r="M219" s="207"/>
      <c r="N219" s="207"/>
      <c r="O219" s="207"/>
      <c r="P219" s="207"/>
      <c r="Q219" s="207"/>
      <c r="R219" s="207"/>
      <c r="S219" s="207"/>
      <c r="T219" s="207"/>
      <c r="U219" s="263"/>
      <c r="V219" s="207"/>
      <c r="W219" s="207"/>
      <c r="X219" s="207"/>
      <c r="Y219" s="207"/>
      <c r="Z219" s="207"/>
      <c r="AA219" s="207"/>
      <c r="AB219" s="207"/>
      <c r="AC219" s="207"/>
      <c r="AD219" s="207"/>
      <c r="AE219" s="207"/>
      <c r="AF219" s="207"/>
      <c r="AG219" s="207"/>
      <c r="AH219" s="207"/>
      <c r="AI219" s="207"/>
      <c r="AJ219" s="207"/>
      <c r="AK219" s="207"/>
      <c r="AL219" s="207"/>
      <c r="AM219" s="207"/>
      <c r="AN219" s="207"/>
      <c r="AO219" s="207"/>
      <c r="AP219" s="207"/>
      <c r="AQ219" s="207"/>
      <c r="AR219" s="207"/>
      <c r="AS219" s="207"/>
      <c r="AT219" s="207"/>
      <c r="AU219" s="207"/>
      <c r="AV219" s="207"/>
      <c r="AW219" s="207"/>
      <c r="AX219" s="207"/>
      <c r="AY219" s="207"/>
      <c r="AZ219" s="207"/>
      <c r="BA219" s="207"/>
      <c r="BB219" s="207"/>
      <c r="BC219" s="207"/>
      <c r="BD219" s="207"/>
      <c r="BE219" s="207"/>
      <c r="BF219" s="207"/>
      <c r="BG219" s="207"/>
      <c r="BH219" s="207"/>
    </row>
    <row r="220" spans="1:60" outlineLevel="1" x14ac:dyDescent="0.2">
      <c r="A220" s="248"/>
      <c r="B220" s="221"/>
      <c r="C220" s="238" t="s">
        <v>257</v>
      </c>
      <c r="D220" s="224"/>
      <c r="E220" s="228"/>
      <c r="F220" s="233"/>
      <c r="G220" s="233"/>
      <c r="H220" s="234"/>
      <c r="I220" s="250"/>
      <c r="J220" s="207"/>
      <c r="K220" s="207"/>
      <c r="L220" s="207"/>
      <c r="M220" s="207"/>
      <c r="N220" s="207"/>
      <c r="O220" s="207"/>
      <c r="P220" s="207"/>
      <c r="Q220" s="207"/>
      <c r="R220" s="207"/>
      <c r="S220" s="207"/>
      <c r="T220" s="207"/>
      <c r="U220" s="263"/>
      <c r="V220" s="207"/>
      <c r="W220" s="207"/>
      <c r="X220" s="207"/>
      <c r="Y220" s="207"/>
      <c r="Z220" s="207"/>
      <c r="AA220" s="207"/>
      <c r="AB220" s="207"/>
      <c r="AC220" s="207"/>
      <c r="AD220" s="207"/>
      <c r="AE220" s="207"/>
      <c r="AF220" s="207"/>
      <c r="AG220" s="207"/>
      <c r="AH220" s="207"/>
      <c r="AI220" s="207"/>
      <c r="AJ220" s="207"/>
      <c r="AK220" s="207"/>
      <c r="AL220" s="207"/>
      <c r="AM220" s="207"/>
      <c r="AN220" s="207"/>
      <c r="AO220" s="207"/>
      <c r="AP220" s="207"/>
      <c r="AQ220" s="207"/>
      <c r="AR220" s="207"/>
      <c r="AS220" s="207"/>
      <c r="AT220" s="207"/>
      <c r="AU220" s="207"/>
      <c r="AV220" s="207"/>
      <c r="AW220" s="207"/>
      <c r="AX220" s="207"/>
      <c r="AY220" s="207"/>
      <c r="AZ220" s="207"/>
      <c r="BA220" s="207"/>
      <c r="BB220" s="207"/>
      <c r="BC220" s="207"/>
      <c r="BD220" s="207"/>
      <c r="BE220" s="207"/>
      <c r="BF220" s="207"/>
      <c r="BG220" s="207"/>
      <c r="BH220" s="207"/>
    </row>
    <row r="221" spans="1:60" outlineLevel="1" x14ac:dyDescent="0.2">
      <c r="A221" s="248"/>
      <c r="B221" s="221"/>
      <c r="C221" s="239" t="s">
        <v>125</v>
      </c>
      <c r="D221" s="225"/>
      <c r="E221" s="229"/>
      <c r="F221" s="233"/>
      <c r="G221" s="233"/>
      <c r="H221" s="234"/>
      <c r="I221" s="250"/>
      <c r="J221" s="207"/>
      <c r="K221" s="207"/>
      <c r="L221" s="207"/>
      <c r="M221" s="207"/>
      <c r="N221" s="207"/>
      <c r="O221" s="207"/>
      <c r="P221" s="207"/>
      <c r="Q221" s="207"/>
      <c r="R221" s="207"/>
      <c r="S221" s="207"/>
      <c r="T221" s="207"/>
      <c r="U221" s="263"/>
      <c r="V221" s="207"/>
      <c r="W221" s="207"/>
      <c r="X221" s="207"/>
      <c r="Y221" s="207"/>
      <c r="Z221" s="207"/>
      <c r="AA221" s="207"/>
      <c r="AB221" s="207"/>
      <c r="AC221" s="207"/>
      <c r="AD221" s="207"/>
      <c r="AE221" s="207"/>
      <c r="AF221" s="207"/>
      <c r="AG221" s="207"/>
      <c r="AH221" s="207"/>
      <c r="AI221" s="207"/>
      <c r="AJ221" s="207"/>
      <c r="AK221" s="207"/>
      <c r="AL221" s="207"/>
      <c r="AM221" s="207"/>
      <c r="AN221" s="207"/>
      <c r="AO221" s="207"/>
      <c r="AP221" s="207"/>
      <c r="AQ221" s="207"/>
      <c r="AR221" s="207"/>
      <c r="AS221" s="207"/>
      <c r="AT221" s="207"/>
      <c r="AU221" s="207"/>
      <c r="AV221" s="207"/>
      <c r="AW221" s="207"/>
      <c r="AX221" s="207"/>
      <c r="AY221" s="207"/>
      <c r="AZ221" s="207"/>
      <c r="BA221" s="207"/>
      <c r="BB221" s="207"/>
      <c r="BC221" s="207"/>
      <c r="BD221" s="207"/>
      <c r="BE221" s="207"/>
      <c r="BF221" s="207"/>
      <c r="BG221" s="207"/>
      <c r="BH221" s="207"/>
    </row>
    <row r="222" spans="1:60" outlineLevel="1" x14ac:dyDescent="0.2">
      <c r="A222" s="248"/>
      <c r="B222" s="221"/>
      <c r="C222" s="238" t="s">
        <v>258</v>
      </c>
      <c r="D222" s="224"/>
      <c r="E222" s="228">
        <v>12.8</v>
      </c>
      <c r="F222" s="233"/>
      <c r="G222" s="233"/>
      <c r="H222" s="234"/>
      <c r="I222" s="250"/>
      <c r="J222" s="207"/>
      <c r="K222" s="207"/>
      <c r="L222" s="207"/>
      <c r="M222" s="207"/>
      <c r="N222" s="207"/>
      <c r="O222" s="207"/>
      <c r="P222" s="207"/>
      <c r="Q222" s="207"/>
      <c r="R222" s="207"/>
      <c r="S222" s="207"/>
      <c r="T222" s="207"/>
      <c r="U222" s="263"/>
      <c r="V222" s="207"/>
      <c r="W222" s="207"/>
      <c r="X222" s="207"/>
      <c r="Y222" s="207"/>
      <c r="Z222" s="207"/>
      <c r="AA222" s="207"/>
      <c r="AB222" s="207"/>
      <c r="AC222" s="207"/>
      <c r="AD222" s="207"/>
      <c r="AE222" s="207"/>
      <c r="AF222" s="207"/>
      <c r="AG222" s="207"/>
      <c r="AH222" s="207"/>
      <c r="AI222" s="207"/>
      <c r="AJ222" s="207"/>
      <c r="AK222" s="207"/>
      <c r="AL222" s="207"/>
      <c r="AM222" s="207"/>
      <c r="AN222" s="207"/>
      <c r="AO222" s="207"/>
      <c r="AP222" s="207"/>
      <c r="AQ222" s="207"/>
      <c r="AR222" s="207"/>
      <c r="AS222" s="207"/>
      <c r="AT222" s="207"/>
      <c r="AU222" s="207"/>
      <c r="AV222" s="207"/>
      <c r="AW222" s="207"/>
      <c r="AX222" s="207"/>
      <c r="AY222" s="207"/>
      <c r="AZ222" s="207"/>
      <c r="BA222" s="207"/>
      <c r="BB222" s="207"/>
      <c r="BC222" s="207"/>
      <c r="BD222" s="207"/>
      <c r="BE222" s="207"/>
      <c r="BF222" s="207"/>
      <c r="BG222" s="207"/>
      <c r="BH222" s="207"/>
    </row>
    <row r="223" spans="1:60" outlineLevel="1" x14ac:dyDescent="0.2">
      <c r="A223" s="248"/>
      <c r="B223" s="221"/>
      <c r="C223" s="238" t="s">
        <v>253</v>
      </c>
      <c r="D223" s="224"/>
      <c r="E223" s="228"/>
      <c r="F223" s="233"/>
      <c r="G223" s="233"/>
      <c r="H223" s="234"/>
      <c r="I223" s="250"/>
      <c r="J223" s="207"/>
      <c r="K223" s="207"/>
      <c r="L223" s="207"/>
      <c r="M223" s="207"/>
      <c r="N223" s="207"/>
      <c r="O223" s="207"/>
      <c r="P223" s="207"/>
      <c r="Q223" s="207"/>
      <c r="R223" s="207"/>
      <c r="S223" s="207"/>
      <c r="T223" s="207"/>
      <c r="U223" s="263"/>
      <c r="V223" s="207"/>
      <c r="W223" s="207"/>
      <c r="X223" s="207"/>
      <c r="Y223" s="207"/>
      <c r="Z223" s="207"/>
      <c r="AA223" s="207"/>
      <c r="AB223" s="207"/>
      <c r="AC223" s="207"/>
      <c r="AD223" s="207"/>
      <c r="AE223" s="207"/>
      <c r="AF223" s="207"/>
      <c r="AG223" s="207"/>
      <c r="AH223" s="207"/>
      <c r="AI223" s="207"/>
      <c r="AJ223" s="207"/>
      <c r="AK223" s="207"/>
      <c r="AL223" s="207"/>
      <c r="AM223" s="207"/>
      <c r="AN223" s="207"/>
      <c r="AO223" s="207"/>
      <c r="AP223" s="207"/>
      <c r="AQ223" s="207"/>
      <c r="AR223" s="207"/>
      <c r="AS223" s="207"/>
      <c r="AT223" s="207"/>
      <c r="AU223" s="207"/>
      <c r="AV223" s="207"/>
      <c r="AW223" s="207"/>
      <c r="AX223" s="207"/>
      <c r="AY223" s="207"/>
      <c r="AZ223" s="207"/>
      <c r="BA223" s="207"/>
      <c r="BB223" s="207"/>
      <c r="BC223" s="207"/>
      <c r="BD223" s="207"/>
      <c r="BE223" s="207"/>
      <c r="BF223" s="207"/>
      <c r="BG223" s="207"/>
      <c r="BH223" s="207"/>
    </row>
    <row r="224" spans="1:60" outlineLevel="1" x14ac:dyDescent="0.2">
      <c r="A224" s="248"/>
      <c r="B224" s="221"/>
      <c r="C224" s="239" t="s">
        <v>125</v>
      </c>
      <c r="D224" s="225"/>
      <c r="E224" s="229">
        <v>12.8</v>
      </c>
      <c r="F224" s="233"/>
      <c r="G224" s="233"/>
      <c r="H224" s="234"/>
      <c r="I224" s="250"/>
      <c r="J224" s="207"/>
      <c r="K224" s="207"/>
      <c r="L224" s="207"/>
      <c r="M224" s="207"/>
      <c r="N224" s="207"/>
      <c r="O224" s="207"/>
      <c r="P224" s="207"/>
      <c r="Q224" s="207"/>
      <c r="R224" s="207"/>
      <c r="S224" s="207"/>
      <c r="T224" s="207"/>
      <c r="U224" s="263"/>
      <c r="V224" s="207"/>
      <c r="W224" s="207"/>
      <c r="X224" s="207"/>
      <c r="Y224" s="207"/>
      <c r="Z224" s="207"/>
      <c r="AA224" s="207"/>
      <c r="AB224" s="207"/>
      <c r="AC224" s="207"/>
      <c r="AD224" s="207"/>
      <c r="AE224" s="207"/>
      <c r="AF224" s="207"/>
      <c r="AG224" s="207"/>
      <c r="AH224" s="207"/>
      <c r="AI224" s="207"/>
      <c r="AJ224" s="207"/>
      <c r="AK224" s="207"/>
      <c r="AL224" s="207"/>
      <c r="AM224" s="207"/>
      <c r="AN224" s="207"/>
      <c r="AO224" s="207"/>
      <c r="AP224" s="207"/>
      <c r="AQ224" s="207"/>
      <c r="AR224" s="207"/>
      <c r="AS224" s="207"/>
      <c r="AT224" s="207"/>
      <c r="AU224" s="207"/>
      <c r="AV224" s="207"/>
      <c r="AW224" s="207"/>
      <c r="AX224" s="207"/>
      <c r="AY224" s="207"/>
      <c r="AZ224" s="207"/>
      <c r="BA224" s="207"/>
      <c r="BB224" s="207"/>
      <c r="BC224" s="207"/>
      <c r="BD224" s="207"/>
      <c r="BE224" s="207"/>
      <c r="BF224" s="207"/>
      <c r="BG224" s="207"/>
      <c r="BH224" s="207"/>
    </row>
    <row r="225" spans="1:60" outlineLevel="1" x14ac:dyDescent="0.2">
      <c r="A225" s="248"/>
      <c r="B225" s="221"/>
      <c r="C225" s="238" t="s">
        <v>259</v>
      </c>
      <c r="D225" s="224"/>
      <c r="E225" s="228">
        <v>46</v>
      </c>
      <c r="F225" s="233"/>
      <c r="G225" s="233"/>
      <c r="H225" s="234"/>
      <c r="I225" s="250"/>
      <c r="J225" s="207"/>
      <c r="K225" s="207"/>
      <c r="L225" s="207"/>
      <c r="M225" s="207"/>
      <c r="N225" s="207"/>
      <c r="O225" s="207"/>
      <c r="P225" s="207"/>
      <c r="Q225" s="207"/>
      <c r="R225" s="207"/>
      <c r="S225" s="207"/>
      <c r="T225" s="207"/>
      <c r="U225" s="263"/>
      <c r="V225" s="207"/>
      <c r="W225" s="207"/>
      <c r="X225" s="207"/>
      <c r="Y225" s="207"/>
      <c r="Z225" s="207"/>
      <c r="AA225" s="207"/>
      <c r="AB225" s="207"/>
      <c r="AC225" s="207"/>
      <c r="AD225" s="207"/>
      <c r="AE225" s="207"/>
      <c r="AF225" s="207"/>
      <c r="AG225" s="207"/>
      <c r="AH225" s="207"/>
      <c r="AI225" s="207"/>
      <c r="AJ225" s="207"/>
      <c r="AK225" s="207"/>
      <c r="AL225" s="207"/>
      <c r="AM225" s="207"/>
      <c r="AN225" s="207"/>
      <c r="AO225" s="207"/>
      <c r="AP225" s="207"/>
      <c r="AQ225" s="207"/>
      <c r="AR225" s="207"/>
      <c r="AS225" s="207"/>
      <c r="AT225" s="207"/>
      <c r="AU225" s="207"/>
      <c r="AV225" s="207"/>
      <c r="AW225" s="207"/>
      <c r="AX225" s="207"/>
      <c r="AY225" s="207"/>
      <c r="AZ225" s="207"/>
      <c r="BA225" s="207"/>
      <c r="BB225" s="207"/>
      <c r="BC225" s="207"/>
      <c r="BD225" s="207"/>
      <c r="BE225" s="207"/>
      <c r="BF225" s="207"/>
      <c r="BG225" s="207"/>
      <c r="BH225" s="207"/>
    </row>
    <row r="226" spans="1:60" outlineLevel="1" x14ac:dyDescent="0.2">
      <c r="A226" s="248"/>
      <c r="B226" s="221"/>
      <c r="C226" s="309"/>
      <c r="D226" s="310"/>
      <c r="E226" s="311"/>
      <c r="F226" s="312"/>
      <c r="G226" s="313"/>
      <c r="H226" s="234"/>
      <c r="I226" s="250"/>
      <c r="J226" s="207"/>
      <c r="K226" s="207"/>
      <c r="L226" s="207"/>
      <c r="M226" s="207"/>
      <c r="N226" s="207"/>
      <c r="O226" s="207"/>
      <c r="P226" s="207"/>
      <c r="Q226" s="207"/>
      <c r="R226" s="207"/>
      <c r="S226" s="207"/>
      <c r="T226" s="207"/>
      <c r="U226" s="263"/>
      <c r="V226" s="207"/>
      <c r="W226" s="207"/>
      <c r="X226" s="207"/>
      <c r="Y226" s="207"/>
      <c r="Z226" s="207"/>
      <c r="AA226" s="207"/>
      <c r="AB226" s="207"/>
      <c r="AC226" s="207"/>
      <c r="AD226" s="207"/>
      <c r="AE226" s="207"/>
      <c r="AF226" s="207"/>
      <c r="AG226" s="207"/>
      <c r="AH226" s="207"/>
      <c r="AI226" s="207"/>
      <c r="AJ226" s="207"/>
      <c r="AK226" s="207"/>
      <c r="AL226" s="207"/>
      <c r="AM226" s="207"/>
      <c r="AN226" s="207"/>
      <c r="AO226" s="207"/>
      <c r="AP226" s="207"/>
      <c r="AQ226" s="207"/>
      <c r="AR226" s="207"/>
      <c r="AS226" s="207"/>
      <c r="AT226" s="207"/>
      <c r="AU226" s="207"/>
      <c r="AV226" s="207"/>
      <c r="AW226" s="207"/>
      <c r="AX226" s="207"/>
      <c r="AY226" s="207"/>
      <c r="AZ226" s="207"/>
      <c r="BA226" s="207"/>
      <c r="BB226" s="207"/>
      <c r="BC226" s="207"/>
      <c r="BD226" s="207"/>
      <c r="BE226" s="207"/>
      <c r="BF226" s="207"/>
      <c r="BG226" s="207"/>
      <c r="BH226" s="207"/>
    </row>
    <row r="227" spans="1:60" outlineLevel="1" x14ac:dyDescent="0.2">
      <c r="A227" s="248"/>
      <c r="B227" s="322" t="s">
        <v>260</v>
      </c>
      <c r="C227" s="323"/>
      <c r="D227" s="324"/>
      <c r="E227" s="325"/>
      <c r="F227" s="326"/>
      <c r="G227" s="327"/>
      <c r="H227" s="234"/>
      <c r="I227" s="250"/>
      <c r="J227" s="207"/>
      <c r="K227" s="207"/>
      <c r="L227" s="207"/>
      <c r="M227" s="207"/>
      <c r="N227" s="207"/>
      <c r="O227" s="207"/>
      <c r="P227" s="207"/>
      <c r="Q227" s="207"/>
      <c r="R227" s="207"/>
      <c r="S227" s="207"/>
      <c r="T227" s="207"/>
      <c r="U227" s="263"/>
      <c r="V227" s="207"/>
      <c r="W227" s="207"/>
      <c r="X227" s="207"/>
      <c r="Y227" s="207"/>
      <c r="Z227" s="207"/>
      <c r="AA227" s="207"/>
      <c r="AB227" s="207"/>
      <c r="AC227" s="207">
        <v>0</v>
      </c>
      <c r="AD227" s="207"/>
      <c r="AE227" s="207"/>
      <c r="AF227" s="207"/>
      <c r="AG227" s="207"/>
      <c r="AH227" s="207"/>
      <c r="AI227" s="207"/>
      <c r="AJ227" s="207"/>
      <c r="AK227" s="207"/>
      <c r="AL227" s="207"/>
      <c r="AM227" s="207"/>
      <c r="AN227" s="207"/>
      <c r="AO227" s="207"/>
      <c r="AP227" s="207"/>
      <c r="AQ227" s="207"/>
      <c r="AR227" s="207"/>
      <c r="AS227" s="207"/>
      <c r="AT227" s="207"/>
      <c r="AU227" s="207"/>
      <c r="AV227" s="207"/>
      <c r="AW227" s="207"/>
      <c r="AX227" s="207"/>
      <c r="AY227" s="207"/>
      <c r="AZ227" s="207"/>
      <c r="BA227" s="207"/>
      <c r="BB227" s="207"/>
      <c r="BC227" s="207"/>
      <c r="BD227" s="207"/>
      <c r="BE227" s="207"/>
      <c r="BF227" s="207"/>
      <c r="BG227" s="207"/>
      <c r="BH227" s="207"/>
    </row>
    <row r="228" spans="1:60" outlineLevel="1" x14ac:dyDescent="0.2">
      <c r="A228" s="248"/>
      <c r="B228" s="322" t="s">
        <v>261</v>
      </c>
      <c r="C228" s="323"/>
      <c r="D228" s="324"/>
      <c r="E228" s="325"/>
      <c r="F228" s="326"/>
      <c r="G228" s="327"/>
      <c r="H228" s="234"/>
      <c r="I228" s="250"/>
      <c r="J228" s="207"/>
      <c r="K228" s="207"/>
      <c r="L228" s="207"/>
      <c r="M228" s="207"/>
      <c r="N228" s="207"/>
      <c r="O228" s="207"/>
      <c r="P228" s="207"/>
      <c r="Q228" s="207"/>
      <c r="R228" s="207"/>
      <c r="S228" s="207"/>
      <c r="T228" s="207"/>
      <c r="U228" s="263"/>
      <c r="V228" s="207"/>
      <c r="W228" s="207"/>
      <c r="X228" s="207"/>
      <c r="Y228" s="207"/>
      <c r="Z228" s="207"/>
      <c r="AA228" s="207"/>
      <c r="AB228" s="207"/>
      <c r="AC228" s="207"/>
      <c r="AD228" s="207"/>
      <c r="AE228" s="207" t="s">
        <v>117</v>
      </c>
      <c r="AF228" s="207"/>
      <c r="AG228" s="207"/>
      <c r="AH228" s="207"/>
      <c r="AI228" s="207"/>
      <c r="AJ228" s="207"/>
      <c r="AK228" s="207"/>
      <c r="AL228" s="207"/>
      <c r="AM228" s="207"/>
      <c r="AN228" s="207"/>
      <c r="AO228" s="207"/>
      <c r="AP228" s="207"/>
      <c r="AQ228" s="207"/>
      <c r="AR228" s="207"/>
      <c r="AS228" s="207"/>
      <c r="AT228" s="207"/>
      <c r="AU228" s="207"/>
      <c r="AV228" s="207"/>
      <c r="AW228" s="207"/>
      <c r="AX228" s="207"/>
      <c r="AY228" s="207"/>
      <c r="AZ228" s="207"/>
      <c r="BA228" s="207"/>
      <c r="BB228" s="207"/>
      <c r="BC228" s="207"/>
      <c r="BD228" s="207"/>
      <c r="BE228" s="207"/>
      <c r="BF228" s="207"/>
      <c r="BG228" s="207"/>
      <c r="BH228" s="207"/>
    </row>
    <row r="229" spans="1:60" outlineLevel="1" x14ac:dyDescent="0.2">
      <c r="A229" s="248"/>
      <c r="B229" s="322" t="s">
        <v>262</v>
      </c>
      <c r="C229" s="323"/>
      <c r="D229" s="324"/>
      <c r="E229" s="325"/>
      <c r="F229" s="326"/>
      <c r="G229" s="327"/>
      <c r="H229" s="234"/>
      <c r="I229" s="250"/>
      <c r="J229" s="207"/>
      <c r="K229" s="207"/>
      <c r="L229" s="207"/>
      <c r="M229" s="207"/>
      <c r="N229" s="207"/>
      <c r="O229" s="207"/>
      <c r="P229" s="207"/>
      <c r="Q229" s="207"/>
      <c r="R229" s="207"/>
      <c r="S229" s="207"/>
      <c r="T229" s="207"/>
      <c r="U229" s="263"/>
      <c r="V229" s="207"/>
      <c r="W229" s="207"/>
      <c r="X229" s="207"/>
      <c r="Y229" s="207"/>
      <c r="Z229" s="207"/>
      <c r="AA229" s="207"/>
      <c r="AB229" s="207"/>
      <c r="AC229" s="207">
        <v>1</v>
      </c>
      <c r="AD229" s="207"/>
      <c r="AE229" s="207"/>
      <c r="AF229" s="207"/>
      <c r="AG229" s="207"/>
      <c r="AH229" s="207"/>
      <c r="AI229" s="207"/>
      <c r="AJ229" s="207"/>
      <c r="AK229" s="207"/>
      <c r="AL229" s="207"/>
      <c r="AM229" s="207"/>
      <c r="AN229" s="207"/>
      <c r="AO229" s="207"/>
      <c r="AP229" s="207"/>
      <c r="AQ229" s="207"/>
      <c r="AR229" s="207"/>
      <c r="AS229" s="207"/>
      <c r="AT229" s="207"/>
      <c r="AU229" s="207"/>
      <c r="AV229" s="207"/>
      <c r="AW229" s="207"/>
      <c r="AX229" s="207"/>
      <c r="AY229" s="207"/>
      <c r="AZ229" s="207"/>
      <c r="BA229" s="207"/>
      <c r="BB229" s="207"/>
      <c r="BC229" s="207"/>
      <c r="BD229" s="207"/>
      <c r="BE229" s="207"/>
      <c r="BF229" s="207"/>
      <c r="BG229" s="207"/>
      <c r="BH229" s="207"/>
    </row>
    <row r="230" spans="1:60" ht="22.5" outlineLevel="1" x14ac:dyDescent="0.2">
      <c r="A230" s="247">
        <v>34</v>
      </c>
      <c r="B230" s="220" t="s">
        <v>263</v>
      </c>
      <c r="C230" s="237" t="s">
        <v>264</v>
      </c>
      <c r="D230" s="223" t="s">
        <v>265</v>
      </c>
      <c r="E230" s="227">
        <v>4</v>
      </c>
      <c r="F230" s="232">
        <v>50.939386499999998</v>
      </c>
      <c r="G230" s="233">
        <f>ROUND(E230*F230,2)</f>
        <v>203.76</v>
      </c>
      <c r="H230" s="234" t="s">
        <v>223</v>
      </c>
      <c r="I230" s="250" t="s">
        <v>122</v>
      </c>
      <c r="J230" s="207"/>
      <c r="K230" s="207"/>
      <c r="L230" s="207"/>
      <c r="M230" s="207"/>
      <c r="N230" s="207"/>
      <c r="O230" s="207"/>
      <c r="P230" s="207"/>
      <c r="Q230" s="207"/>
      <c r="R230" s="207"/>
      <c r="S230" s="207"/>
      <c r="T230" s="207"/>
      <c r="U230" s="263"/>
      <c r="V230" s="207"/>
      <c r="W230" s="207"/>
      <c r="X230" s="207"/>
      <c r="Y230" s="207"/>
      <c r="Z230" s="207"/>
      <c r="AA230" s="207"/>
      <c r="AB230" s="207"/>
      <c r="AC230" s="207"/>
      <c r="AD230" s="207"/>
      <c r="AE230" s="207" t="s">
        <v>123</v>
      </c>
      <c r="AF230" s="207"/>
      <c r="AG230" s="207"/>
      <c r="AH230" s="207"/>
      <c r="AI230" s="207"/>
      <c r="AJ230" s="207"/>
      <c r="AK230" s="207"/>
      <c r="AL230" s="207"/>
      <c r="AM230" s="207">
        <v>21</v>
      </c>
      <c r="AN230" s="207"/>
      <c r="AO230" s="207"/>
      <c r="AP230" s="207"/>
      <c r="AQ230" s="207"/>
      <c r="AR230" s="207"/>
      <c r="AS230" s="207"/>
      <c r="AT230" s="207"/>
      <c r="AU230" s="207"/>
      <c r="AV230" s="207"/>
      <c r="AW230" s="207"/>
      <c r="AX230" s="207"/>
      <c r="AY230" s="207"/>
      <c r="AZ230" s="207"/>
      <c r="BA230" s="207"/>
      <c r="BB230" s="207"/>
      <c r="BC230" s="207"/>
      <c r="BD230" s="207"/>
      <c r="BE230" s="207"/>
      <c r="BF230" s="207"/>
      <c r="BG230" s="207"/>
      <c r="BH230" s="207"/>
    </row>
    <row r="231" spans="1:60" outlineLevel="1" x14ac:dyDescent="0.2">
      <c r="A231" s="248"/>
      <c r="B231" s="221"/>
      <c r="C231" s="328" t="s">
        <v>266</v>
      </c>
      <c r="D231" s="329"/>
      <c r="E231" s="330"/>
      <c r="F231" s="331"/>
      <c r="G231" s="332"/>
      <c r="H231" s="234"/>
      <c r="I231" s="250"/>
      <c r="J231" s="207"/>
      <c r="K231" s="207"/>
      <c r="L231" s="207"/>
      <c r="M231" s="207"/>
      <c r="N231" s="207"/>
      <c r="O231" s="207"/>
      <c r="P231" s="207"/>
      <c r="Q231" s="207"/>
      <c r="R231" s="207"/>
      <c r="S231" s="207"/>
      <c r="T231" s="207"/>
      <c r="U231" s="263"/>
      <c r="V231" s="207"/>
      <c r="W231" s="207"/>
      <c r="X231" s="207"/>
      <c r="Y231" s="207"/>
      <c r="Z231" s="207"/>
      <c r="AA231" s="207"/>
      <c r="AB231" s="207"/>
      <c r="AC231" s="207"/>
      <c r="AD231" s="207"/>
      <c r="AE231" s="207"/>
      <c r="AF231" s="207"/>
      <c r="AG231" s="207"/>
      <c r="AH231" s="207"/>
      <c r="AI231" s="207"/>
      <c r="AJ231" s="207"/>
      <c r="AK231" s="207"/>
      <c r="AL231" s="207"/>
      <c r="AM231" s="207"/>
      <c r="AN231" s="207"/>
      <c r="AO231" s="207"/>
      <c r="AP231" s="207"/>
      <c r="AQ231" s="207"/>
      <c r="AR231" s="207"/>
      <c r="AS231" s="207"/>
      <c r="AT231" s="207"/>
      <c r="AU231" s="207"/>
      <c r="AV231" s="207"/>
      <c r="AW231" s="207"/>
      <c r="AX231" s="207"/>
      <c r="AY231" s="207"/>
      <c r="AZ231" s="207"/>
      <c r="BA231" s="212" t="str">
        <f>C231</f>
        <v>Včetně pomocného lešení o výšce podlahy do 1900 mm a pro zatížení do 1,5 kPa  (150 kg/m2).</v>
      </c>
      <c r="BB231" s="207"/>
      <c r="BC231" s="207"/>
      <c r="BD231" s="207"/>
      <c r="BE231" s="207"/>
      <c r="BF231" s="207"/>
      <c r="BG231" s="207"/>
      <c r="BH231" s="207"/>
    </row>
    <row r="232" spans="1:60" outlineLevel="1" x14ac:dyDescent="0.2">
      <c r="A232" s="248"/>
      <c r="B232" s="221"/>
      <c r="C232" s="238" t="s">
        <v>267</v>
      </c>
      <c r="D232" s="224"/>
      <c r="E232" s="228"/>
      <c r="F232" s="233"/>
      <c r="G232" s="233"/>
      <c r="H232" s="234"/>
      <c r="I232" s="250"/>
      <c r="J232" s="207"/>
      <c r="K232" s="207"/>
      <c r="L232" s="207"/>
      <c r="M232" s="207"/>
      <c r="N232" s="207"/>
      <c r="O232" s="207"/>
      <c r="P232" s="207"/>
      <c r="Q232" s="207"/>
      <c r="R232" s="207"/>
      <c r="S232" s="207"/>
      <c r="T232" s="207"/>
      <c r="U232" s="263"/>
      <c r="V232" s="207"/>
      <c r="W232" s="207"/>
      <c r="X232" s="207"/>
      <c r="Y232" s="207"/>
      <c r="Z232" s="207"/>
      <c r="AA232" s="207"/>
      <c r="AB232" s="207"/>
      <c r="AC232" s="207"/>
      <c r="AD232" s="207"/>
      <c r="AE232" s="207"/>
      <c r="AF232" s="207"/>
      <c r="AG232" s="207"/>
      <c r="AH232" s="207"/>
      <c r="AI232" s="207"/>
      <c r="AJ232" s="207"/>
      <c r="AK232" s="207"/>
      <c r="AL232" s="207"/>
      <c r="AM232" s="207"/>
      <c r="AN232" s="207"/>
      <c r="AO232" s="207"/>
      <c r="AP232" s="207"/>
      <c r="AQ232" s="207"/>
      <c r="AR232" s="207"/>
      <c r="AS232" s="207"/>
      <c r="AT232" s="207"/>
      <c r="AU232" s="207"/>
      <c r="AV232" s="207"/>
      <c r="AW232" s="207"/>
      <c r="AX232" s="207"/>
      <c r="AY232" s="207"/>
      <c r="AZ232" s="207"/>
      <c r="BA232" s="207"/>
      <c r="BB232" s="207"/>
      <c r="BC232" s="207"/>
      <c r="BD232" s="207"/>
      <c r="BE232" s="207"/>
      <c r="BF232" s="207"/>
      <c r="BG232" s="207"/>
      <c r="BH232" s="207"/>
    </row>
    <row r="233" spans="1:60" outlineLevel="1" x14ac:dyDescent="0.2">
      <c r="A233" s="248"/>
      <c r="B233" s="221"/>
      <c r="C233" s="239" t="s">
        <v>125</v>
      </c>
      <c r="D233" s="225"/>
      <c r="E233" s="229"/>
      <c r="F233" s="233"/>
      <c r="G233" s="233"/>
      <c r="H233" s="234"/>
      <c r="I233" s="250"/>
      <c r="J233" s="207"/>
      <c r="K233" s="207"/>
      <c r="L233" s="207"/>
      <c r="M233" s="207"/>
      <c r="N233" s="207"/>
      <c r="O233" s="207"/>
      <c r="P233" s="207"/>
      <c r="Q233" s="207"/>
      <c r="R233" s="207"/>
      <c r="S233" s="207"/>
      <c r="T233" s="207"/>
      <c r="U233" s="263"/>
      <c r="V233" s="207"/>
      <c r="W233" s="207"/>
      <c r="X233" s="207"/>
      <c r="Y233" s="207"/>
      <c r="Z233" s="207"/>
      <c r="AA233" s="207"/>
      <c r="AB233" s="207"/>
      <c r="AC233" s="207"/>
      <c r="AD233" s="207"/>
      <c r="AE233" s="207"/>
      <c r="AF233" s="207"/>
      <c r="AG233" s="207"/>
      <c r="AH233" s="207"/>
      <c r="AI233" s="207"/>
      <c r="AJ233" s="207"/>
      <c r="AK233" s="207"/>
      <c r="AL233" s="207"/>
      <c r="AM233" s="207"/>
      <c r="AN233" s="207"/>
      <c r="AO233" s="207"/>
      <c r="AP233" s="207"/>
      <c r="AQ233" s="207"/>
      <c r="AR233" s="207"/>
      <c r="AS233" s="207"/>
      <c r="AT233" s="207"/>
      <c r="AU233" s="207"/>
      <c r="AV233" s="207"/>
      <c r="AW233" s="207"/>
      <c r="AX233" s="207"/>
      <c r="AY233" s="207"/>
      <c r="AZ233" s="207"/>
      <c r="BA233" s="207"/>
      <c r="BB233" s="207"/>
      <c r="BC233" s="207"/>
      <c r="BD233" s="207"/>
      <c r="BE233" s="207"/>
      <c r="BF233" s="207"/>
      <c r="BG233" s="207"/>
      <c r="BH233" s="207"/>
    </row>
    <row r="234" spans="1:60" outlineLevel="1" x14ac:dyDescent="0.2">
      <c r="A234" s="248"/>
      <c r="B234" s="221"/>
      <c r="C234" s="238" t="s">
        <v>268</v>
      </c>
      <c r="D234" s="224"/>
      <c r="E234" s="228">
        <v>4</v>
      </c>
      <c r="F234" s="233"/>
      <c r="G234" s="233"/>
      <c r="H234" s="234"/>
      <c r="I234" s="250"/>
      <c r="J234" s="207"/>
      <c r="K234" s="207"/>
      <c r="L234" s="207"/>
      <c r="M234" s="207"/>
      <c r="N234" s="207"/>
      <c r="O234" s="207"/>
      <c r="P234" s="207"/>
      <c r="Q234" s="207"/>
      <c r="R234" s="207"/>
      <c r="S234" s="207"/>
      <c r="T234" s="207"/>
      <c r="U234" s="263"/>
      <c r="V234" s="207"/>
      <c r="W234" s="207"/>
      <c r="X234" s="207"/>
      <c r="Y234" s="207"/>
      <c r="Z234" s="207"/>
      <c r="AA234" s="207"/>
      <c r="AB234" s="207"/>
      <c r="AC234" s="207"/>
      <c r="AD234" s="207"/>
      <c r="AE234" s="207"/>
      <c r="AF234" s="207"/>
      <c r="AG234" s="207"/>
      <c r="AH234" s="207"/>
      <c r="AI234" s="207"/>
      <c r="AJ234" s="207"/>
      <c r="AK234" s="207"/>
      <c r="AL234" s="207"/>
      <c r="AM234" s="207"/>
      <c r="AN234" s="207"/>
      <c r="AO234" s="207"/>
      <c r="AP234" s="207"/>
      <c r="AQ234" s="207"/>
      <c r="AR234" s="207"/>
      <c r="AS234" s="207"/>
      <c r="AT234" s="207"/>
      <c r="AU234" s="207"/>
      <c r="AV234" s="207"/>
      <c r="AW234" s="207"/>
      <c r="AX234" s="207"/>
      <c r="AY234" s="207"/>
      <c r="AZ234" s="207"/>
      <c r="BA234" s="207"/>
      <c r="BB234" s="207"/>
      <c r="BC234" s="207"/>
      <c r="BD234" s="207"/>
      <c r="BE234" s="207"/>
      <c r="BF234" s="207"/>
      <c r="BG234" s="207"/>
      <c r="BH234" s="207"/>
    </row>
    <row r="235" spans="1:60" outlineLevel="1" x14ac:dyDescent="0.2">
      <c r="A235" s="248"/>
      <c r="B235" s="221"/>
      <c r="C235" s="309"/>
      <c r="D235" s="310"/>
      <c r="E235" s="311"/>
      <c r="F235" s="312"/>
      <c r="G235" s="313"/>
      <c r="H235" s="234"/>
      <c r="I235" s="250"/>
      <c r="J235" s="207"/>
      <c r="K235" s="207"/>
      <c r="L235" s="207"/>
      <c r="M235" s="207"/>
      <c r="N235" s="207"/>
      <c r="O235" s="207"/>
      <c r="P235" s="207"/>
      <c r="Q235" s="207"/>
      <c r="R235" s="207"/>
      <c r="S235" s="207"/>
      <c r="T235" s="207"/>
      <c r="U235" s="263"/>
      <c r="V235" s="207"/>
      <c r="W235" s="207"/>
      <c r="X235" s="207"/>
      <c r="Y235" s="207"/>
      <c r="Z235" s="207"/>
      <c r="AA235" s="207"/>
      <c r="AB235" s="207"/>
      <c r="AC235" s="207"/>
      <c r="AD235" s="207"/>
      <c r="AE235" s="207"/>
      <c r="AF235" s="207"/>
      <c r="AG235" s="207"/>
      <c r="AH235" s="207"/>
      <c r="AI235" s="207"/>
      <c r="AJ235" s="207"/>
      <c r="AK235" s="207"/>
      <c r="AL235" s="207"/>
      <c r="AM235" s="207"/>
      <c r="AN235" s="207"/>
      <c r="AO235" s="207"/>
      <c r="AP235" s="207"/>
      <c r="AQ235" s="207"/>
      <c r="AR235" s="207"/>
      <c r="AS235" s="207"/>
      <c r="AT235" s="207"/>
      <c r="AU235" s="207"/>
      <c r="AV235" s="207"/>
      <c r="AW235" s="207"/>
      <c r="AX235" s="207"/>
      <c r="AY235" s="207"/>
      <c r="AZ235" s="207"/>
      <c r="BA235" s="207"/>
      <c r="BB235" s="207"/>
      <c r="BC235" s="207"/>
      <c r="BD235" s="207"/>
      <c r="BE235" s="207"/>
      <c r="BF235" s="207"/>
      <c r="BG235" s="207"/>
      <c r="BH235" s="207"/>
    </row>
    <row r="236" spans="1:60" outlineLevel="1" x14ac:dyDescent="0.2">
      <c r="A236" s="248"/>
      <c r="B236" s="322" t="s">
        <v>260</v>
      </c>
      <c r="C236" s="323"/>
      <c r="D236" s="324"/>
      <c r="E236" s="325"/>
      <c r="F236" s="326"/>
      <c r="G236" s="327"/>
      <c r="H236" s="234"/>
      <c r="I236" s="250"/>
      <c r="J236" s="207"/>
      <c r="K236" s="207"/>
      <c r="L236" s="207"/>
      <c r="M236" s="207"/>
      <c r="N236" s="207"/>
      <c r="O236" s="207"/>
      <c r="P236" s="207"/>
      <c r="Q236" s="207"/>
      <c r="R236" s="207"/>
      <c r="S236" s="207"/>
      <c r="T236" s="207"/>
      <c r="U236" s="263"/>
      <c r="V236" s="207"/>
      <c r="W236" s="207"/>
      <c r="X236" s="207"/>
      <c r="Y236" s="207"/>
      <c r="Z236" s="207"/>
      <c r="AA236" s="207"/>
      <c r="AB236" s="207"/>
      <c r="AC236" s="207">
        <v>0</v>
      </c>
      <c r="AD236" s="207"/>
      <c r="AE236" s="207"/>
      <c r="AF236" s="207"/>
      <c r="AG236" s="207"/>
      <c r="AH236" s="207"/>
      <c r="AI236" s="207"/>
      <c r="AJ236" s="207"/>
      <c r="AK236" s="207"/>
      <c r="AL236" s="207"/>
      <c r="AM236" s="207"/>
      <c r="AN236" s="207"/>
      <c r="AO236" s="207"/>
      <c r="AP236" s="207"/>
      <c r="AQ236" s="207"/>
      <c r="AR236" s="207"/>
      <c r="AS236" s="207"/>
      <c r="AT236" s="207"/>
      <c r="AU236" s="207"/>
      <c r="AV236" s="207"/>
      <c r="AW236" s="207"/>
      <c r="AX236" s="207"/>
      <c r="AY236" s="207"/>
      <c r="AZ236" s="207"/>
      <c r="BA236" s="207"/>
      <c r="BB236" s="207"/>
      <c r="BC236" s="207"/>
      <c r="BD236" s="207"/>
      <c r="BE236" s="207"/>
      <c r="BF236" s="207"/>
      <c r="BG236" s="207"/>
      <c r="BH236" s="207"/>
    </row>
    <row r="237" spans="1:60" outlineLevel="1" x14ac:dyDescent="0.2">
      <c r="A237" s="248"/>
      <c r="B237" s="322" t="s">
        <v>261</v>
      </c>
      <c r="C237" s="323"/>
      <c r="D237" s="324"/>
      <c r="E237" s="325"/>
      <c r="F237" s="326"/>
      <c r="G237" s="327"/>
      <c r="H237" s="234"/>
      <c r="I237" s="250"/>
      <c r="J237" s="207"/>
      <c r="K237" s="207"/>
      <c r="L237" s="207"/>
      <c r="M237" s="207"/>
      <c r="N237" s="207"/>
      <c r="O237" s="207"/>
      <c r="P237" s="207"/>
      <c r="Q237" s="207"/>
      <c r="R237" s="207"/>
      <c r="S237" s="207"/>
      <c r="T237" s="207"/>
      <c r="U237" s="263"/>
      <c r="V237" s="207"/>
      <c r="W237" s="207"/>
      <c r="X237" s="207"/>
      <c r="Y237" s="207"/>
      <c r="Z237" s="207"/>
      <c r="AA237" s="207"/>
      <c r="AB237" s="207"/>
      <c r="AC237" s="207"/>
      <c r="AD237" s="207"/>
      <c r="AE237" s="207" t="s">
        <v>117</v>
      </c>
      <c r="AF237" s="207"/>
      <c r="AG237" s="207"/>
      <c r="AH237" s="207"/>
      <c r="AI237" s="207"/>
      <c r="AJ237" s="207"/>
      <c r="AK237" s="207"/>
      <c r="AL237" s="207"/>
      <c r="AM237" s="207"/>
      <c r="AN237" s="207"/>
      <c r="AO237" s="207"/>
      <c r="AP237" s="207"/>
      <c r="AQ237" s="207"/>
      <c r="AR237" s="207"/>
      <c r="AS237" s="207"/>
      <c r="AT237" s="207"/>
      <c r="AU237" s="207"/>
      <c r="AV237" s="207"/>
      <c r="AW237" s="207"/>
      <c r="AX237" s="207"/>
      <c r="AY237" s="207"/>
      <c r="AZ237" s="207"/>
      <c r="BA237" s="207"/>
      <c r="BB237" s="207"/>
      <c r="BC237" s="207"/>
      <c r="BD237" s="207"/>
      <c r="BE237" s="207"/>
      <c r="BF237" s="207"/>
      <c r="BG237" s="207"/>
      <c r="BH237" s="207"/>
    </row>
    <row r="238" spans="1:60" outlineLevel="1" x14ac:dyDescent="0.2">
      <c r="A238" s="248"/>
      <c r="B238" s="322" t="s">
        <v>262</v>
      </c>
      <c r="C238" s="323"/>
      <c r="D238" s="324"/>
      <c r="E238" s="325"/>
      <c r="F238" s="326"/>
      <c r="G238" s="327"/>
      <c r="H238" s="234"/>
      <c r="I238" s="250"/>
      <c r="J238" s="207"/>
      <c r="K238" s="207"/>
      <c r="L238" s="207"/>
      <c r="M238" s="207"/>
      <c r="N238" s="207"/>
      <c r="O238" s="207"/>
      <c r="P238" s="207"/>
      <c r="Q238" s="207"/>
      <c r="R238" s="207"/>
      <c r="S238" s="207"/>
      <c r="T238" s="207"/>
      <c r="U238" s="263"/>
      <c r="V238" s="207"/>
      <c r="W238" s="207"/>
      <c r="X238" s="207"/>
      <c r="Y238" s="207"/>
      <c r="Z238" s="207"/>
      <c r="AA238" s="207"/>
      <c r="AB238" s="207"/>
      <c r="AC238" s="207">
        <v>1</v>
      </c>
      <c r="AD238" s="207"/>
      <c r="AE238" s="207"/>
      <c r="AF238" s="207"/>
      <c r="AG238" s="207"/>
      <c r="AH238" s="207"/>
      <c r="AI238" s="207"/>
      <c r="AJ238" s="207"/>
      <c r="AK238" s="207"/>
      <c r="AL238" s="207"/>
      <c r="AM238" s="207"/>
      <c r="AN238" s="207"/>
      <c r="AO238" s="207"/>
      <c r="AP238" s="207"/>
      <c r="AQ238" s="207"/>
      <c r="AR238" s="207"/>
      <c r="AS238" s="207"/>
      <c r="AT238" s="207"/>
      <c r="AU238" s="207"/>
      <c r="AV238" s="207"/>
      <c r="AW238" s="207"/>
      <c r="AX238" s="207"/>
      <c r="AY238" s="207"/>
      <c r="AZ238" s="207"/>
      <c r="BA238" s="207"/>
      <c r="BB238" s="207"/>
      <c r="BC238" s="207"/>
      <c r="BD238" s="207"/>
      <c r="BE238" s="207"/>
      <c r="BF238" s="207"/>
      <c r="BG238" s="207"/>
      <c r="BH238" s="207"/>
    </row>
    <row r="239" spans="1:60" ht="22.5" outlineLevel="1" x14ac:dyDescent="0.2">
      <c r="A239" s="247">
        <v>35</v>
      </c>
      <c r="B239" s="220" t="s">
        <v>269</v>
      </c>
      <c r="C239" s="237" t="s">
        <v>270</v>
      </c>
      <c r="D239" s="223" t="s">
        <v>148</v>
      </c>
      <c r="E239" s="227">
        <v>2</v>
      </c>
      <c r="F239" s="232">
        <v>112.06665029999999</v>
      </c>
      <c r="G239" s="233">
        <f>ROUND(E239*F239,2)</f>
        <v>224.13</v>
      </c>
      <c r="H239" s="234" t="s">
        <v>223</v>
      </c>
      <c r="I239" s="250" t="s">
        <v>122</v>
      </c>
      <c r="J239" s="207"/>
      <c r="K239" s="207"/>
      <c r="L239" s="207"/>
      <c r="M239" s="207"/>
      <c r="N239" s="207"/>
      <c r="O239" s="207"/>
      <c r="P239" s="207"/>
      <c r="Q239" s="207"/>
      <c r="R239" s="207"/>
      <c r="S239" s="207"/>
      <c r="T239" s="207"/>
      <c r="U239" s="263"/>
      <c r="V239" s="207"/>
      <c r="W239" s="207"/>
      <c r="X239" s="207"/>
      <c r="Y239" s="207"/>
      <c r="Z239" s="207"/>
      <c r="AA239" s="207"/>
      <c r="AB239" s="207"/>
      <c r="AC239" s="207"/>
      <c r="AD239" s="207"/>
      <c r="AE239" s="207" t="s">
        <v>123</v>
      </c>
      <c r="AF239" s="207"/>
      <c r="AG239" s="207"/>
      <c r="AH239" s="207"/>
      <c r="AI239" s="207"/>
      <c r="AJ239" s="207"/>
      <c r="AK239" s="207"/>
      <c r="AL239" s="207"/>
      <c r="AM239" s="207">
        <v>21</v>
      </c>
      <c r="AN239" s="207"/>
      <c r="AO239" s="207"/>
      <c r="AP239" s="207"/>
      <c r="AQ239" s="207"/>
      <c r="AR239" s="207"/>
      <c r="AS239" s="207"/>
      <c r="AT239" s="207"/>
      <c r="AU239" s="207"/>
      <c r="AV239" s="207"/>
      <c r="AW239" s="207"/>
      <c r="AX239" s="207"/>
      <c r="AY239" s="207"/>
      <c r="AZ239" s="207"/>
      <c r="BA239" s="207"/>
      <c r="BB239" s="207"/>
      <c r="BC239" s="207"/>
      <c r="BD239" s="207"/>
      <c r="BE239" s="207"/>
      <c r="BF239" s="207"/>
      <c r="BG239" s="207"/>
      <c r="BH239" s="207"/>
    </row>
    <row r="240" spans="1:60" outlineLevel="1" x14ac:dyDescent="0.2">
      <c r="A240" s="248"/>
      <c r="B240" s="221"/>
      <c r="C240" s="328" t="s">
        <v>266</v>
      </c>
      <c r="D240" s="329"/>
      <c r="E240" s="330"/>
      <c r="F240" s="331"/>
      <c r="G240" s="332"/>
      <c r="H240" s="234"/>
      <c r="I240" s="250"/>
      <c r="J240" s="207"/>
      <c r="K240" s="207"/>
      <c r="L240" s="207"/>
      <c r="M240" s="207"/>
      <c r="N240" s="207"/>
      <c r="O240" s="207"/>
      <c r="P240" s="207"/>
      <c r="Q240" s="207"/>
      <c r="R240" s="207"/>
      <c r="S240" s="207"/>
      <c r="T240" s="207"/>
      <c r="U240" s="263"/>
      <c r="V240" s="207"/>
      <c r="W240" s="207"/>
      <c r="X240" s="207"/>
      <c r="Y240" s="207"/>
      <c r="Z240" s="207"/>
      <c r="AA240" s="207"/>
      <c r="AB240" s="207"/>
      <c r="AC240" s="207"/>
      <c r="AD240" s="207"/>
      <c r="AE240" s="207"/>
      <c r="AF240" s="207"/>
      <c r="AG240" s="207"/>
      <c r="AH240" s="207"/>
      <c r="AI240" s="207"/>
      <c r="AJ240" s="207"/>
      <c r="AK240" s="207"/>
      <c r="AL240" s="207"/>
      <c r="AM240" s="207"/>
      <c r="AN240" s="207"/>
      <c r="AO240" s="207"/>
      <c r="AP240" s="207"/>
      <c r="AQ240" s="207"/>
      <c r="AR240" s="207"/>
      <c r="AS240" s="207"/>
      <c r="AT240" s="207"/>
      <c r="AU240" s="207"/>
      <c r="AV240" s="207"/>
      <c r="AW240" s="207"/>
      <c r="AX240" s="207"/>
      <c r="AY240" s="207"/>
      <c r="AZ240" s="207"/>
      <c r="BA240" s="212" t="str">
        <f>C240</f>
        <v>Včetně pomocného lešení o výšce podlahy do 1900 mm a pro zatížení do 1,5 kPa  (150 kg/m2).</v>
      </c>
      <c r="BB240" s="207"/>
      <c r="BC240" s="207"/>
      <c r="BD240" s="207"/>
      <c r="BE240" s="207"/>
      <c r="BF240" s="207"/>
      <c r="BG240" s="207"/>
      <c r="BH240" s="207"/>
    </row>
    <row r="241" spans="1:60" outlineLevel="1" x14ac:dyDescent="0.2">
      <c r="A241" s="248"/>
      <c r="B241" s="221"/>
      <c r="C241" s="238" t="s">
        <v>253</v>
      </c>
      <c r="D241" s="224"/>
      <c r="E241" s="228"/>
      <c r="F241" s="233"/>
      <c r="G241" s="233"/>
      <c r="H241" s="234"/>
      <c r="I241" s="250"/>
      <c r="J241" s="207"/>
      <c r="K241" s="207"/>
      <c r="L241" s="207"/>
      <c r="M241" s="207"/>
      <c r="N241" s="207"/>
      <c r="O241" s="207"/>
      <c r="P241" s="207"/>
      <c r="Q241" s="207"/>
      <c r="R241" s="207"/>
      <c r="S241" s="207"/>
      <c r="T241" s="207"/>
      <c r="U241" s="263"/>
      <c r="V241" s="207"/>
      <c r="W241" s="207"/>
      <c r="X241" s="207"/>
      <c r="Y241" s="207"/>
      <c r="Z241" s="207"/>
      <c r="AA241" s="207"/>
      <c r="AB241" s="207"/>
      <c r="AC241" s="207"/>
      <c r="AD241" s="207"/>
      <c r="AE241" s="207"/>
      <c r="AF241" s="207"/>
      <c r="AG241" s="207"/>
      <c r="AH241" s="207"/>
      <c r="AI241" s="207"/>
      <c r="AJ241" s="207"/>
      <c r="AK241" s="207"/>
      <c r="AL241" s="207"/>
      <c r="AM241" s="207"/>
      <c r="AN241" s="207"/>
      <c r="AO241" s="207"/>
      <c r="AP241" s="207"/>
      <c r="AQ241" s="207"/>
      <c r="AR241" s="207"/>
      <c r="AS241" s="207"/>
      <c r="AT241" s="207"/>
      <c r="AU241" s="207"/>
      <c r="AV241" s="207"/>
      <c r="AW241" s="207"/>
      <c r="AX241" s="207"/>
      <c r="AY241" s="207"/>
      <c r="AZ241" s="207"/>
      <c r="BA241" s="207"/>
      <c r="BB241" s="207"/>
      <c r="BC241" s="207"/>
      <c r="BD241" s="207"/>
      <c r="BE241" s="207"/>
      <c r="BF241" s="207"/>
      <c r="BG241" s="207"/>
      <c r="BH241" s="207"/>
    </row>
    <row r="242" spans="1:60" outlineLevel="1" x14ac:dyDescent="0.2">
      <c r="A242" s="248"/>
      <c r="B242" s="221"/>
      <c r="C242" s="239" t="s">
        <v>125</v>
      </c>
      <c r="D242" s="225"/>
      <c r="E242" s="229"/>
      <c r="F242" s="233"/>
      <c r="G242" s="233"/>
      <c r="H242" s="234"/>
      <c r="I242" s="250"/>
      <c r="J242" s="207"/>
      <c r="K242" s="207"/>
      <c r="L242" s="207"/>
      <c r="M242" s="207"/>
      <c r="N242" s="207"/>
      <c r="O242" s="207"/>
      <c r="P242" s="207"/>
      <c r="Q242" s="207"/>
      <c r="R242" s="207"/>
      <c r="S242" s="207"/>
      <c r="T242" s="207"/>
      <c r="U242" s="263"/>
      <c r="V242" s="207"/>
      <c r="W242" s="207"/>
      <c r="X242" s="207"/>
      <c r="Y242" s="207"/>
      <c r="Z242" s="207"/>
      <c r="AA242" s="207"/>
      <c r="AB242" s="207"/>
      <c r="AC242" s="207"/>
      <c r="AD242" s="207"/>
      <c r="AE242" s="207"/>
      <c r="AF242" s="207"/>
      <c r="AG242" s="207"/>
      <c r="AH242" s="207"/>
      <c r="AI242" s="207"/>
      <c r="AJ242" s="207"/>
      <c r="AK242" s="207"/>
      <c r="AL242" s="207"/>
      <c r="AM242" s="207"/>
      <c r="AN242" s="207"/>
      <c r="AO242" s="207"/>
      <c r="AP242" s="207"/>
      <c r="AQ242" s="207"/>
      <c r="AR242" s="207"/>
      <c r="AS242" s="207"/>
      <c r="AT242" s="207"/>
      <c r="AU242" s="207"/>
      <c r="AV242" s="207"/>
      <c r="AW242" s="207"/>
      <c r="AX242" s="207"/>
      <c r="AY242" s="207"/>
      <c r="AZ242" s="207"/>
      <c r="BA242" s="207"/>
      <c r="BB242" s="207"/>
      <c r="BC242" s="207"/>
      <c r="BD242" s="207"/>
      <c r="BE242" s="207"/>
      <c r="BF242" s="207"/>
      <c r="BG242" s="207"/>
      <c r="BH242" s="207"/>
    </row>
    <row r="243" spans="1:60" outlineLevel="1" x14ac:dyDescent="0.2">
      <c r="A243" s="248"/>
      <c r="B243" s="221"/>
      <c r="C243" s="238" t="s">
        <v>271</v>
      </c>
      <c r="D243" s="224"/>
      <c r="E243" s="228">
        <v>2</v>
      </c>
      <c r="F243" s="233"/>
      <c r="G243" s="233"/>
      <c r="H243" s="234"/>
      <c r="I243" s="250"/>
      <c r="J243" s="207"/>
      <c r="K243" s="207"/>
      <c r="L243" s="207"/>
      <c r="M243" s="207"/>
      <c r="N243" s="207"/>
      <c r="O243" s="207"/>
      <c r="P243" s="207"/>
      <c r="Q243" s="207"/>
      <c r="R243" s="207"/>
      <c r="S243" s="207"/>
      <c r="T243" s="207"/>
      <c r="U243" s="263"/>
      <c r="V243" s="207"/>
      <c r="W243" s="207"/>
      <c r="X243" s="207"/>
      <c r="Y243" s="207"/>
      <c r="Z243" s="207"/>
      <c r="AA243" s="207"/>
      <c r="AB243" s="207"/>
      <c r="AC243" s="207"/>
      <c r="AD243" s="207"/>
      <c r="AE243" s="207"/>
      <c r="AF243" s="207"/>
      <c r="AG243" s="207"/>
      <c r="AH243" s="207"/>
      <c r="AI243" s="207"/>
      <c r="AJ243" s="207"/>
      <c r="AK243" s="207"/>
      <c r="AL243" s="207"/>
      <c r="AM243" s="207"/>
      <c r="AN243" s="207"/>
      <c r="AO243" s="207"/>
      <c r="AP243" s="207"/>
      <c r="AQ243" s="207"/>
      <c r="AR243" s="207"/>
      <c r="AS243" s="207"/>
      <c r="AT243" s="207"/>
      <c r="AU243" s="207"/>
      <c r="AV243" s="207"/>
      <c r="AW243" s="207"/>
      <c r="AX243" s="207"/>
      <c r="AY243" s="207"/>
      <c r="AZ243" s="207"/>
      <c r="BA243" s="207"/>
      <c r="BB243" s="207"/>
      <c r="BC243" s="207"/>
      <c r="BD243" s="207"/>
      <c r="BE243" s="207"/>
      <c r="BF243" s="207"/>
      <c r="BG243" s="207"/>
      <c r="BH243" s="207"/>
    </row>
    <row r="244" spans="1:60" outlineLevel="1" x14ac:dyDescent="0.2">
      <c r="A244" s="248"/>
      <c r="B244" s="221"/>
      <c r="C244" s="309"/>
      <c r="D244" s="310"/>
      <c r="E244" s="311"/>
      <c r="F244" s="312"/>
      <c r="G244" s="313"/>
      <c r="H244" s="234"/>
      <c r="I244" s="250"/>
      <c r="J244" s="207"/>
      <c r="K244" s="207"/>
      <c r="L244" s="207"/>
      <c r="M244" s="207"/>
      <c r="N244" s="207"/>
      <c r="O244" s="207"/>
      <c r="P244" s="207"/>
      <c r="Q244" s="207"/>
      <c r="R244" s="207"/>
      <c r="S244" s="207"/>
      <c r="T244" s="207"/>
      <c r="U244" s="263"/>
      <c r="V244" s="207"/>
      <c r="W244" s="207"/>
      <c r="X244" s="207"/>
      <c r="Y244" s="207"/>
      <c r="Z244" s="207"/>
      <c r="AA244" s="207"/>
      <c r="AB244" s="207"/>
      <c r="AC244" s="207"/>
      <c r="AD244" s="207"/>
      <c r="AE244" s="207"/>
      <c r="AF244" s="207"/>
      <c r="AG244" s="207"/>
      <c r="AH244" s="207"/>
      <c r="AI244" s="207"/>
      <c r="AJ244" s="207"/>
      <c r="AK244" s="207"/>
      <c r="AL244" s="207"/>
      <c r="AM244" s="207"/>
      <c r="AN244" s="207"/>
      <c r="AO244" s="207"/>
      <c r="AP244" s="207"/>
      <c r="AQ244" s="207"/>
      <c r="AR244" s="207"/>
      <c r="AS244" s="207"/>
      <c r="AT244" s="207"/>
      <c r="AU244" s="207"/>
      <c r="AV244" s="207"/>
      <c r="AW244" s="207"/>
      <c r="AX244" s="207"/>
      <c r="AY244" s="207"/>
      <c r="AZ244" s="207"/>
      <c r="BA244" s="207"/>
      <c r="BB244" s="207"/>
      <c r="BC244" s="207"/>
      <c r="BD244" s="207"/>
      <c r="BE244" s="207"/>
      <c r="BF244" s="207"/>
      <c r="BG244" s="207"/>
      <c r="BH244" s="207"/>
    </row>
    <row r="245" spans="1:60" outlineLevel="1" x14ac:dyDescent="0.2">
      <c r="A245" s="248"/>
      <c r="B245" s="322" t="s">
        <v>260</v>
      </c>
      <c r="C245" s="323"/>
      <c r="D245" s="324"/>
      <c r="E245" s="325"/>
      <c r="F245" s="326"/>
      <c r="G245" s="327"/>
      <c r="H245" s="234"/>
      <c r="I245" s="250"/>
      <c r="J245" s="207"/>
      <c r="K245" s="207"/>
      <c r="L245" s="207"/>
      <c r="M245" s="207"/>
      <c r="N245" s="207"/>
      <c r="O245" s="207"/>
      <c r="P245" s="207"/>
      <c r="Q245" s="207"/>
      <c r="R245" s="207"/>
      <c r="S245" s="207"/>
      <c r="T245" s="207"/>
      <c r="U245" s="263"/>
      <c r="V245" s="207"/>
      <c r="W245" s="207"/>
      <c r="X245" s="207"/>
      <c r="Y245" s="207"/>
      <c r="Z245" s="207"/>
      <c r="AA245" s="207"/>
      <c r="AB245" s="207"/>
      <c r="AC245" s="207">
        <v>0</v>
      </c>
      <c r="AD245" s="207"/>
      <c r="AE245" s="207"/>
      <c r="AF245" s="207"/>
      <c r="AG245" s="207"/>
      <c r="AH245" s="207"/>
      <c r="AI245" s="207"/>
      <c r="AJ245" s="207"/>
      <c r="AK245" s="207"/>
      <c r="AL245" s="207"/>
      <c r="AM245" s="207"/>
      <c r="AN245" s="207"/>
      <c r="AO245" s="207"/>
      <c r="AP245" s="207"/>
      <c r="AQ245" s="207"/>
      <c r="AR245" s="207"/>
      <c r="AS245" s="207"/>
      <c r="AT245" s="207"/>
      <c r="AU245" s="207"/>
      <c r="AV245" s="207"/>
      <c r="AW245" s="207"/>
      <c r="AX245" s="207"/>
      <c r="AY245" s="207"/>
      <c r="AZ245" s="207"/>
      <c r="BA245" s="207"/>
      <c r="BB245" s="207"/>
      <c r="BC245" s="207"/>
      <c r="BD245" s="207"/>
      <c r="BE245" s="207"/>
      <c r="BF245" s="207"/>
      <c r="BG245" s="207"/>
      <c r="BH245" s="207"/>
    </row>
    <row r="246" spans="1:60" outlineLevel="1" x14ac:dyDescent="0.2">
      <c r="A246" s="248"/>
      <c r="B246" s="322" t="s">
        <v>261</v>
      </c>
      <c r="C246" s="323"/>
      <c r="D246" s="324"/>
      <c r="E246" s="325"/>
      <c r="F246" s="326"/>
      <c r="G246" s="327"/>
      <c r="H246" s="234"/>
      <c r="I246" s="250"/>
      <c r="J246" s="207"/>
      <c r="K246" s="207"/>
      <c r="L246" s="207"/>
      <c r="M246" s="207"/>
      <c r="N246" s="207"/>
      <c r="O246" s="207"/>
      <c r="P246" s="207"/>
      <c r="Q246" s="207"/>
      <c r="R246" s="207"/>
      <c r="S246" s="207"/>
      <c r="T246" s="207"/>
      <c r="U246" s="263"/>
      <c r="V246" s="207"/>
      <c r="W246" s="207"/>
      <c r="X246" s="207"/>
      <c r="Y246" s="207"/>
      <c r="Z246" s="207"/>
      <c r="AA246" s="207"/>
      <c r="AB246" s="207"/>
      <c r="AC246" s="207"/>
      <c r="AD246" s="207"/>
      <c r="AE246" s="207" t="s">
        <v>117</v>
      </c>
      <c r="AF246" s="207"/>
      <c r="AG246" s="207"/>
      <c r="AH246" s="207"/>
      <c r="AI246" s="207"/>
      <c r="AJ246" s="207"/>
      <c r="AK246" s="207"/>
      <c r="AL246" s="207"/>
      <c r="AM246" s="207"/>
      <c r="AN246" s="207"/>
      <c r="AO246" s="207"/>
      <c r="AP246" s="207"/>
      <c r="AQ246" s="207"/>
      <c r="AR246" s="207"/>
      <c r="AS246" s="207"/>
      <c r="AT246" s="207"/>
      <c r="AU246" s="207"/>
      <c r="AV246" s="207"/>
      <c r="AW246" s="207"/>
      <c r="AX246" s="207"/>
      <c r="AY246" s="207"/>
      <c r="AZ246" s="207"/>
      <c r="BA246" s="207"/>
      <c r="BB246" s="207"/>
      <c r="BC246" s="207"/>
      <c r="BD246" s="207"/>
      <c r="BE246" s="207"/>
      <c r="BF246" s="207"/>
      <c r="BG246" s="207"/>
      <c r="BH246" s="207"/>
    </row>
    <row r="247" spans="1:60" outlineLevel="1" x14ac:dyDescent="0.2">
      <c r="A247" s="248"/>
      <c r="B247" s="322" t="s">
        <v>262</v>
      </c>
      <c r="C247" s="323"/>
      <c r="D247" s="324"/>
      <c r="E247" s="325"/>
      <c r="F247" s="326"/>
      <c r="G247" s="327"/>
      <c r="H247" s="234"/>
      <c r="I247" s="250"/>
      <c r="J247" s="207"/>
      <c r="K247" s="207"/>
      <c r="L247" s="207"/>
      <c r="M247" s="207"/>
      <c r="N247" s="207"/>
      <c r="O247" s="207"/>
      <c r="P247" s="207"/>
      <c r="Q247" s="207"/>
      <c r="R247" s="207"/>
      <c r="S247" s="207"/>
      <c r="T247" s="207"/>
      <c r="U247" s="263"/>
      <c r="V247" s="207"/>
      <c r="W247" s="207"/>
      <c r="X247" s="207"/>
      <c r="Y247" s="207"/>
      <c r="Z247" s="207"/>
      <c r="AA247" s="207"/>
      <c r="AB247" s="207"/>
      <c r="AC247" s="207">
        <v>1</v>
      </c>
      <c r="AD247" s="207"/>
      <c r="AE247" s="207"/>
      <c r="AF247" s="207"/>
      <c r="AG247" s="207"/>
      <c r="AH247" s="207"/>
      <c r="AI247" s="207"/>
      <c r="AJ247" s="207"/>
      <c r="AK247" s="207"/>
      <c r="AL247" s="207"/>
      <c r="AM247" s="207"/>
      <c r="AN247" s="207"/>
      <c r="AO247" s="207"/>
      <c r="AP247" s="207"/>
      <c r="AQ247" s="207"/>
      <c r="AR247" s="207"/>
      <c r="AS247" s="207"/>
      <c r="AT247" s="207"/>
      <c r="AU247" s="207"/>
      <c r="AV247" s="207"/>
      <c r="AW247" s="207"/>
      <c r="AX247" s="207"/>
      <c r="AY247" s="207"/>
      <c r="AZ247" s="207"/>
      <c r="BA247" s="207"/>
      <c r="BB247" s="207"/>
      <c r="BC247" s="207"/>
      <c r="BD247" s="207"/>
      <c r="BE247" s="207"/>
      <c r="BF247" s="207"/>
      <c r="BG247" s="207"/>
      <c r="BH247" s="207"/>
    </row>
    <row r="248" spans="1:60" outlineLevel="1" x14ac:dyDescent="0.2">
      <c r="A248" s="247">
        <v>36</v>
      </c>
      <c r="B248" s="220" t="s">
        <v>272</v>
      </c>
      <c r="C248" s="237" t="s">
        <v>273</v>
      </c>
      <c r="D248" s="223" t="s">
        <v>265</v>
      </c>
      <c r="E248" s="227">
        <v>3</v>
      </c>
      <c r="F248" s="232">
        <v>326.01207359999995</v>
      </c>
      <c r="G248" s="233">
        <f>ROUND(E248*F248,2)</f>
        <v>978.04</v>
      </c>
      <c r="H248" s="234" t="s">
        <v>223</v>
      </c>
      <c r="I248" s="250" t="s">
        <v>122</v>
      </c>
      <c r="J248" s="207"/>
      <c r="K248" s="207"/>
      <c r="L248" s="207"/>
      <c r="M248" s="207"/>
      <c r="N248" s="207"/>
      <c r="O248" s="207"/>
      <c r="P248" s="207"/>
      <c r="Q248" s="207"/>
      <c r="R248" s="207"/>
      <c r="S248" s="207"/>
      <c r="T248" s="207"/>
      <c r="U248" s="263"/>
      <c r="V248" s="207"/>
      <c r="W248" s="207"/>
      <c r="X248" s="207"/>
      <c r="Y248" s="207"/>
      <c r="Z248" s="207"/>
      <c r="AA248" s="207"/>
      <c r="AB248" s="207"/>
      <c r="AC248" s="207"/>
      <c r="AD248" s="207"/>
      <c r="AE248" s="207" t="s">
        <v>123</v>
      </c>
      <c r="AF248" s="207"/>
      <c r="AG248" s="207"/>
      <c r="AH248" s="207"/>
      <c r="AI248" s="207"/>
      <c r="AJ248" s="207"/>
      <c r="AK248" s="207"/>
      <c r="AL248" s="207"/>
      <c r="AM248" s="207">
        <v>21</v>
      </c>
      <c r="AN248" s="207"/>
      <c r="AO248" s="207"/>
      <c r="AP248" s="207"/>
      <c r="AQ248" s="207"/>
      <c r="AR248" s="207"/>
      <c r="AS248" s="207"/>
      <c r="AT248" s="207"/>
      <c r="AU248" s="207"/>
      <c r="AV248" s="207"/>
      <c r="AW248" s="207"/>
      <c r="AX248" s="207"/>
      <c r="AY248" s="207"/>
      <c r="AZ248" s="207"/>
      <c r="BA248" s="207"/>
      <c r="BB248" s="207"/>
      <c r="BC248" s="207"/>
      <c r="BD248" s="207"/>
      <c r="BE248" s="207"/>
      <c r="BF248" s="207"/>
      <c r="BG248" s="207"/>
      <c r="BH248" s="207"/>
    </row>
    <row r="249" spans="1:60" outlineLevel="1" x14ac:dyDescent="0.2">
      <c r="A249" s="248"/>
      <c r="B249" s="221"/>
      <c r="C249" s="328" t="s">
        <v>266</v>
      </c>
      <c r="D249" s="329"/>
      <c r="E249" s="330"/>
      <c r="F249" s="331"/>
      <c r="G249" s="332"/>
      <c r="H249" s="234"/>
      <c r="I249" s="250"/>
      <c r="J249" s="207"/>
      <c r="K249" s="207"/>
      <c r="L249" s="207"/>
      <c r="M249" s="207"/>
      <c r="N249" s="207"/>
      <c r="O249" s="207"/>
      <c r="P249" s="207"/>
      <c r="Q249" s="207"/>
      <c r="R249" s="207"/>
      <c r="S249" s="207"/>
      <c r="T249" s="207"/>
      <c r="U249" s="263"/>
      <c r="V249" s="207"/>
      <c r="W249" s="207"/>
      <c r="X249" s="207"/>
      <c r="Y249" s="207"/>
      <c r="Z249" s="207"/>
      <c r="AA249" s="207"/>
      <c r="AB249" s="207"/>
      <c r="AC249" s="207"/>
      <c r="AD249" s="207"/>
      <c r="AE249" s="207"/>
      <c r="AF249" s="207"/>
      <c r="AG249" s="207"/>
      <c r="AH249" s="207"/>
      <c r="AI249" s="207"/>
      <c r="AJ249" s="207"/>
      <c r="AK249" s="207"/>
      <c r="AL249" s="207"/>
      <c r="AM249" s="207"/>
      <c r="AN249" s="207"/>
      <c r="AO249" s="207"/>
      <c r="AP249" s="207"/>
      <c r="AQ249" s="207"/>
      <c r="AR249" s="207"/>
      <c r="AS249" s="207"/>
      <c r="AT249" s="207"/>
      <c r="AU249" s="207"/>
      <c r="AV249" s="207"/>
      <c r="AW249" s="207"/>
      <c r="AX249" s="207"/>
      <c r="AY249" s="207"/>
      <c r="AZ249" s="207"/>
      <c r="BA249" s="212" t="str">
        <f>C249</f>
        <v>Včetně pomocného lešení o výšce podlahy do 1900 mm a pro zatížení do 1,5 kPa  (150 kg/m2).</v>
      </c>
      <c r="BB249" s="207"/>
      <c r="BC249" s="207"/>
      <c r="BD249" s="207"/>
      <c r="BE249" s="207"/>
      <c r="BF249" s="207"/>
      <c r="BG249" s="207"/>
      <c r="BH249" s="207"/>
    </row>
    <row r="250" spans="1:60" outlineLevel="1" x14ac:dyDescent="0.2">
      <c r="A250" s="248"/>
      <c r="B250" s="221"/>
      <c r="C250" s="238" t="s">
        <v>274</v>
      </c>
      <c r="D250" s="224"/>
      <c r="E250" s="228"/>
      <c r="F250" s="233"/>
      <c r="G250" s="233"/>
      <c r="H250" s="234"/>
      <c r="I250" s="250"/>
      <c r="J250" s="207"/>
      <c r="K250" s="207"/>
      <c r="L250" s="207"/>
      <c r="M250" s="207"/>
      <c r="N250" s="207"/>
      <c r="O250" s="207"/>
      <c r="P250" s="207"/>
      <c r="Q250" s="207"/>
      <c r="R250" s="207"/>
      <c r="S250" s="207"/>
      <c r="T250" s="207"/>
      <c r="U250" s="263"/>
      <c r="V250" s="207"/>
      <c r="W250" s="207"/>
      <c r="X250" s="207"/>
      <c r="Y250" s="207"/>
      <c r="Z250" s="207"/>
      <c r="AA250" s="207"/>
      <c r="AB250" s="207"/>
      <c r="AC250" s="207"/>
      <c r="AD250" s="207"/>
      <c r="AE250" s="207"/>
      <c r="AF250" s="207"/>
      <c r="AG250" s="207"/>
      <c r="AH250" s="207"/>
      <c r="AI250" s="207"/>
      <c r="AJ250" s="207"/>
      <c r="AK250" s="207"/>
      <c r="AL250" s="207"/>
      <c r="AM250" s="207"/>
      <c r="AN250" s="207"/>
      <c r="AO250" s="207"/>
      <c r="AP250" s="207"/>
      <c r="AQ250" s="207"/>
      <c r="AR250" s="207"/>
      <c r="AS250" s="207"/>
      <c r="AT250" s="207"/>
      <c r="AU250" s="207"/>
      <c r="AV250" s="207"/>
      <c r="AW250" s="207"/>
      <c r="AX250" s="207"/>
      <c r="AY250" s="207"/>
      <c r="AZ250" s="207"/>
      <c r="BA250" s="207"/>
      <c r="BB250" s="207"/>
      <c r="BC250" s="207"/>
      <c r="BD250" s="207"/>
      <c r="BE250" s="207"/>
      <c r="BF250" s="207"/>
      <c r="BG250" s="207"/>
      <c r="BH250" s="207"/>
    </row>
    <row r="251" spans="1:60" outlineLevel="1" x14ac:dyDescent="0.2">
      <c r="A251" s="248"/>
      <c r="B251" s="221"/>
      <c r="C251" s="238" t="s">
        <v>275</v>
      </c>
      <c r="D251" s="224"/>
      <c r="E251" s="228"/>
      <c r="F251" s="233"/>
      <c r="G251" s="233"/>
      <c r="H251" s="234"/>
      <c r="I251" s="250"/>
      <c r="J251" s="207"/>
      <c r="K251" s="207"/>
      <c r="L251" s="207"/>
      <c r="M251" s="207"/>
      <c r="N251" s="207"/>
      <c r="O251" s="207"/>
      <c r="P251" s="207"/>
      <c r="Q251" s="207"/>
      <c r="R251" s="207"/>
      <c r="S251" s="207"/>
      <c r="T251" s="207"/>
      <c r="U251" s="263"/>
      <c r="V251" s="207"/>
      <c r="W251" s="207"/>
      <c r="X251" s="207"/>
      <c r="Y251" s="207"/>
      <c r="Z251" s="207"/>
      <c r="AA251" s="207"/>
      <c r="AB251" s="207"/>
      <c r="AC251" s="207"/>
      <c r="AD251" s="207"/>
      <c r="AE251" s="207"/>
      <c r="AF251" s="207"/>
      <c r="AG251" s="207"/>
      <c r="AH251" s="207"/>
      <c r="AI251" s="207"/>
      <c r="AJ251" s="207"/>
      <c r="AK251" s="207"/>
      <c r="AL251" s="207"/>
      <c r="AM251" s="207"/>
      <c r="AN251" s="207"/>
      <c r="AO251" s="207"/>
      <c r="AP251" s="207"/>
      <c r="AQ251" s="207"/>
      <c r="AR251" s="207"/>
      <c r="AS251" s="207"/>
      <c r="AT251" s="207"/>
      <c r="AU251" s="207"/>
      <c r="AV251" s="207"/>
      <c r="AW251" s="207"/>
      <c r="AX251" s="207"/>
      <c r="AY251" s="207"/>
      <c r="AZ251" s="207"/>
      <c r="BA251" s="207"/>
      <c r="BB251" s="207"/>
      <c r="BC251" s="207"/>
      <c r="BD251" s="207"/>
      <c r="BE251" s="207"/>
      <c r="BF251" s="207"/>
      <c r="BG251" s="207"/>
      <c r="BH251" s="207"/>
    </row>
    <row r="252" spans="1:60" outlineLevel="1" x14ac:dyDescent="0.2">
      <c r="A252" s="248"/>
      <c r="B252" s="221"/>
      <c r="C252" s="239" t="s">
        <v>125</v>
      </c>
      <c r="D252" s="225"/>
      <c r="E252" s="229"/>
      <c r="F252" s="233"/>
      <c r="G252" s="233"/>
      <c r="H252" s="234"/>
      <c r="I252" s="250"/>
      <c r="J252" s="207"/>
      <c r="K252" s="207"/>
      <c r="L252" s="207"/>
      <c r="M252" s="207"/>
      <c r="N252" s="207"/>
      <c r="O252" s="207"/>
      <c r="P252" s="207"/>
      <c r="Q252" s="207"/>
      <c r="R252" s="207"/>
      <c r="S252" s="207"/>
      <c r="T252" s="207"/>
      <c r="U252" s="263"/>
      <c r="V252" s="207"/>
      <c r="W252" s="207"/>
      <c r="X252" s="207"/>
      <c r="Y252" s="207"/>
      <c r="Z252" s="207"/>
      <c r="AA252" s="207"/>
      <c r="AB252" s="207"/>
      <c r="AC252" s="207"/>
      <c r="AD252" s="207"/>
      <c r="AE252" s="207"/>
      <c r="AF252" s="207"/>
      <c r="AG252" s="207"/>
      <c r="AH252" s="207"/>
      <c r="AI252" s="207"/>
      <c r="AJ252" s="207"/>
      <c r="AK252" s="207"/>
      <c r="AL252" s="207"/>
      <c r="AM252" s="207"/>
      <c r="AN252" s="207"/>
      <c r="AO252" s="207"/>
      <c r="AP252" s="207"/>
      <c r="AQ252" s="207"/>
      <c r="AR252" s="207"/>
      <c r="AS252" s="207"/>
      <c r="AT252" s="207"/>
      <c r="AU252" s="207"/>
      <c r="AV252" s="207"/>
      <c r="AW252" s="207"/>
      <c r="AX252" s="207"/>
      <c r="AY252" s="207"/>
      <c r="AZ252" s="207"/>
      <c r="BA252" s="207"/>
      <c r="BB252" s="207"/>
      <c r="BC252" s="207"/>
      <c r="BD252" s="207"/>
      <c r="BE252" s="207"/>
      <c r="BF252" s="207"/>
      <c r="BG252" s="207"/>
      <c r="BH252" s="207"/>
    </row>
    <row r="253" spans="1:60" outlineLevel="1" x14ac:dyDescent="0.2">
      <c r="A253" s="248"/>
      <c r="B253" s="221"/>
      <c r="C253" s="238" t="s">
        <v>56</v>
      </c>
      <c r="D253" s="224"/>
      <c r="E253" s="228">
        <v>3</v>
      </c>
      <c r="F253" s="233"/>
      <c r="G253" s="233"/>
      <c r="H253" s="234"/>
      <c r="I253" s="250"/>
      <c r="J253" s="207"/>
      <c r="K253" s="207"/>
      <c r="L253" s="207"/>
      <c r="M253" s="207"/>
      <c r="N253" s="207"/>
      <c r="O253" s="207"/>
      <c r="P253" s="207"/>
      <c r="Q253" s="207"/>
      <c r="R253" s="207"/>
      <c r="S253" s="207"/>
      <c r="T253" s="207"/>
      <c r="U253" s="263"/>
      <c r="V253" s="207"/>
      <c r="W253" s="207"/>
      <c r="X253" s="207"/>
      <c r="Y253" s="207"/>
      <c r="Z253" s="207"/>
      <c r="AA253" s="207"/>
      <c r="AB253" s="207"/>
      <c r="AC253" s="207"/>
      <c r="AD253" s="207"/>
      <c r="AE253" s="207"/>
      <c r="AF253" s="207"/>
      <c r="AG253" s="207"/>
      <c r="AH253" s="207"/>
      <c r="AI253" s="207"/>
      <c r="AJ253" s="207"/>
      <c r="AK253" s="207"/>
      <c r="AL253" s="207"/>
      <c r="AM253" s="207"/>
      <c r="AN253" s="207"/>
      <c r="AO253" s="207"/>
      <c r="AP253" s="207"/>
      <c r="AQ253" s="207"/>
      <c r="AR253" s="207"/>
      <c r="AS253" s="207"/>
      <c r="AT253" s="207"/>
      <c r="AU253" s="207"/>
      <c r="AV253" s="207"/>
      <c r="AW253" s="207"/>
      <c r="AX253" s="207"/>
      <c r="AY253" s="207"/>
      <c r="AZ253" s="207"/>
      <c r="BA253" s="207"/>
      <c r="BB253" s="207"/>
      <c r="BC253" s="207"/>
      <c r="BD253" s="207"/>
      <c r="BE253" s="207"/>
      <c r="BF253" s="207"/>
      <c r="BG253" s="207"/>
      <c r="BH253" s="207"/>
    </row>
    <row r="254" spans="1:60" outlineLevel="1" x14ac:dyDescent="0.2">
      <c r="A254" s="248"/>
      <c r="B254" s="221"/>
      <c r="C254" s="309"/>
      <c r="D254" s="310"/>
      <c r="E254" s="311"/>
      <c r="F254" s="312"/>
      <c r="G254" s="313"/>
      <c r="H254" s="234"/>
      <c r="I254" s="250"/>
      <c r="J254" s="207"/>
      <c r="K254" s="207"/>
      <c r="L254" s="207"/>
      <c r="M254" s="207"/>
      <c r="N254" s="207"/>
      <c r="O254" s="207"/>
      <c r="P254" s="207"/>
      <c r="Q254" s="207"/>
      <c r="R254" s="207"/>
      <c r="S254" s="207"/>
      <c r="T254" s="207"/>
      <c r="U254" s="263"/>
      <c r="V254" s="207"/>
      <c r="W254" s="207"/>
      <c r="X254" s="207"/>
      <c r="Y254" s="207"/>
      <c r="Z254" s="207"/>
      <c r="AA254" s="207"/>
      <c r="AB254" s="207"/>
      <c r="AC254" s="207"/>
      <c r="AD254" s="207"/>
      <c r="AE254" s="207"/>
      <c r="AF254" s="207"/>
      <c r="AG254" s="207"/>
      <c r="AH254" s="207"/>
      <c r="AI254" s="207"/>
      <c r="AJ254" s="207"/>
      <c r="AK254" s="207"/>
      <c r="AL254" s="207"/>
      <c r="AM254" s="207"/>
      <c r="AN254" s="207"/>
      <c r="AO254" s="207"/>
      <c r="AP254" s="207"/>
      <c r="AQ254" s="207"/>
      <c r="AR254" s="207"/>
      <c r="AS254" s="207"/>
      <c r="AT254" s="207"/>
      <c r="AU254" s="207"/>
      <c r="AV254" s="207"/>
      <c r="AW254" s="207"/>
      <c r="AX254" s="207"/>
      <c r="AY254" s="207"/>
      <c r="AZ254" s="207"/>
      <c r="BA254" s="207"/>
      <c r="BB254" s="207"/>
      <c r="BC254" s="207"/>
      <c r="BD254" s="207"/>
      <c r="BE254" s="207"/>
      <c r="BF254" s="207"/>
      <c r="BG254" s="207"/>
      <c r="BH254" s="207"/>
    </row>
    <row r="255" spans="1:60" outlineLevel="1" x14ac:dyDescent="0.2">
      <c r="A255" s="248"/>
      <c r="B255" s="322" t="s">
        <v>260</v>
      </c>
      <c r="C255" s="323"/>
      <c r="D255" s="324"/>
      <c r="E255" s="325"/>
      <c r="F255" s="326"/>
      <c r="G255" s="327"/>
      <c r="H255" s="234"/>
      <c r="I255" s="250"/>
      <c r="J255" s="207"/>
      <c r="K255" s="207"/>
      <c r="L255" s="207"/>
      <c r="M255" s="207"/>
      <c r="N255" s="207"/>
      <c r="O255" s="207"/>
      <c r="P255" s="207"/>
      <c r="Q255" s="207"/>
      <c r="R255" s="207"/>
      <c r="S255" s="207"/>
      <c r="T255" s="207"/>
      <c r="U255" s="263"/>
      <c r="V255" s="207"/>
      <c r="W255" s="207"/>
      <c r="X255" s="207"/>
      <c r="Y255" s="207"/>
      <c r="Z255" s="207"/>
      <c r="AA255" s="207"/>
      <c r="AB255" s="207"/>
      <c r="AC255" s="207">
        <v>0</v>
      </c>
      <c r="AD255" s="207"/>
      <c r="AE255" s="207"/>
      <c r="AF255" s="207"/>
      <c r="AG255" s="207"/>
      <c r="AH255" s="207"/>
      <c r="AI255" s="207"/>
      <c r="AJ255" s="207"/>
      <c r="AK255" s="207"/>
      <c r="AL255" s="207"/>
      <c r="AM255" s="207"/>
      <c r="AN255" s="207"/>
      <c r="AO255" s="207"/>
      <c r="AP255" s="207"/>
      <c r="AQ255" s="207"/>
      <c r="AR255" s="207"/>
      <c r="AS255" s="207"/>
      <c r="AT255" s="207"/>
      <c r="AU255" s="207"/>
      <c r="AV255" s="207"/>
      <c r="AW255" s="207"/>
      <c r="AX255" s="207"/>
      <c r="AY255" s="207"/>
      <c r="AZ255" s="207"/>
      <c r="BA255" s="207"/>
      <c r="BB255" s="207"/>
      <c r="BC255" s="207"/>
      <c r="BD255" s="207"/>
      <c r="BE255" s="207"/>
      <c r="BF255" s="207"/>
      <c r="BG255" s="207"/>
      <c r="BH255" s="207"/>
    </row>
    <row r="256" spans="1:60" outlineLevel="1" x14ac:dyDescent="0.2">
      <c r="A256" s="248"/>
      <c r="B256" s="322" t="s">
        <v>261</v>
      </c>
      <c r="C256" s="323"/>
      <c r="D256" s="324"/>
      <c r="E256" s="325"/>
      <c r="F256" s="326"/>
      <c r="G256" s="327"/>
      <c r="H256" s="234"/>
      <c r="I256" s="250"/>
      <c r="J256" s="207"/>
      <c r="K256" s="207"/>
      <c r="L256" s="207"/>
      <c r="M256" s="207"/>
      <c r="N256" s="207"/>
      <c r="O256" s="207"/>
      <c r="P256" s="207"/>
      <c r="Q256" s="207"/>
      <c r="R256" s="207"/>
      <c r="S256" s="207"/>
      <c r="T256" s="207"/>
      <c r="U256" s="263"/>
      <c r="V256" s="207"/>
      <c r="W256" s="207"/>
      <c r="X256" s="207"/>
      <c r="Y256" s="207"/>
      <c r="Z256" s="207"/>
      <c r="AA256" s="207"/>
      <c r="AB256" s="207"/>
      <c r="AC256" s="207"/>
      <c r="AD256" s="207"/>
      <c r="AE256" s="207" t="s">
        <v>117</v>
      </c>
      <c r="AF256" s="207"/>
      <c r="AG256" s="207"/>
      <c r="AH256" s="207"/>
      <c r="AI256" s="207"/>
      <c r="AJ256" s="207"/>
      <c r="AK256" s="207"/>
      <c r="AL256" s="207"/>
      <c r="AM256" s="207"/>
      <c r="AN256" s="207"/>
      <c r="AO256" s="207"/>
      <c r="AP256" s="207"/>
      <c r="AQ256" s="207"/>
      <c r="AR256" s="207"/>
      <c r="AS256" s="207"/>
      <c r="AT256" s="207"/>
      <c r="AU256" s="207"/>
      <c r="AV256" s="207"/>
      <c r="AW256" s="207"/>
      <c r="AX256" s="207"/>
      <c r="AY256" s="207"/>
      <c r="AZ256" s="207"/>
      <c r="BA256" s="207"/>
      <c r="BB256" s="207"/>
      <c r="BC256" s="207"/>
      <c r="BD256" s="207"/>
      <c r="BE256" s="207"/>
      <c r="BF256" s="207"/>
      <c r="BG256" s="207"/>
      <c r="BH256" s="207"/>
    </row>
    <row r="257" spans="1:60" outlineLevel="1" x14ac:dyDescent="0.2">
      <c r="A257" s="248"/>
      <c r="B257" s="322" t="s">
        <v>262</v>
      </c>
      <c r="C257" s="323"/>
      <c r="D257" s="324"/>
      <c r="E257" s="325"/>
      <c r="F257" s="326"/>
      <c r="G257" s="327"/>
      <c r="H257" s="234"/>
      <c r="I257" s="250"/>
      <c r="J257" s="207"/>
      <c r="K257" s="207"/>
      <c r="L257" s="207"/>
      <c r="M257" s="207"/>
      <c r="N257" s="207"/>
      <c r="O257" s="207"/>
      <c r="P257" s="207"/>
      <c r="Q257" s="207"/>
      <c r="R257" s="207"/>
      <c r="S257" s="207"/>
      <c r="T257" s="207"/>
      <c r="U257" s="263"/>
      <c r="V257" s="207"/>
      <c r="W257" s="207"/>
      <c r="X257" s="207"/>
      <c r="Y257" s="207"/>
      <c r="Z257" s="207"/>
      <c r="AA257" s="207"/>
      <c r="AB257" s="207"/>
      <c r="AC257" s="207">
        <v>1</v>
      </c>
      <c r="AD257" s="207"/>
      <c r="AE257" s="207"/>
      <c r="AF257" s="207"/>
      <c r="AG257" s="207"/>
      <c r="AH257" s="207"/>
      <c r="AI257" s="207"/>
      <c r="AJ257" s="207"/>
      <c r="AK257" s="207"/>
      <c r="AL257" s="207"/>
      <c r="AM257" s="207"/>
      <c r="AN257" s="207"/>
      <c r="AO257" s="207"/>
      <c r="AP257" s="207"/>
      <c r="AQ257" s="207"/>
      <c r="AR257" s="207"/>
      <c r="AS257" s="207"/>
      <c r="AT257" s="207"/>
      <c r="AU257" s="207"/>
      <c r="AV257" s="207"/>
      <c r="AW257" s="207"/>
      <c r="AX257" s="207"/>
      <c r="AY257" s="207"/>
      <c r="AZ257" s="207"/>
      <c r="BA257" s="207"/>
      <c r="BB257" s="207"/>
      <c r="BC257" s="207"/>
      <c r="BD257" s="207"/>
      <c r="BE257" s="207"/>
      <c r="BF257" s="207"/>
      <c r="BG257" s="207"/>
      <c r="BH257" s="207"/>
    </row>
    <row r="258" spans="1:60" outlineLevel="1" x14ac:dyDescent="0.2">
      <c r="A258" s="247">
        <v>37</v>
      </c>
      <c r="B258" s="220" t="s">
        <v>276</v>
      </c>
      <c r="C258" s="237" t="s">
        <v>277</v>
      </c>
      <c r="D258" s="223" t="s">
        <v>120</v>
      </c>
      <c r="E258" s="227">
        <v>3.84</v>
      </c>
      <c r="F258" s="232">
        <v>1171.6058894999999</v>
      </c>
      <c r="G258" s="233">
        <f>ROUND(E258*F258,2)</f>
        <v>4498.97</v>
      </c>
      <c r="H258" s="234" t="s">
        <v>223</v>
      </c>
      <c r="I258" s="250" t="s">
        <v>122</v>
      </c>
      <c r="J258" s="207"/>
      <c r="K258" s="207"/>
      <c r="L258" s="207"/>
      <c r="M258" s="207"/>
      <c r="N258" s="207"/>
      <c r="O258" s="207"/>
      <c r="P258" s="207"/>
      <c r="Q258" s="207"/>
      <c r="R258" s="207"/>
      <c r="S258" s="207"/>
      <c r="T258" s="207"/>
      <c r="U258" s="263"/>
      <c r="V258" s="207"/>
      <c r="W258" s="207"/>
      <c r="X258" s="207"/>
      <c r="Y258" s="207"/>
      <c r="Z258" s="207"/>
      <c r="AA258" s="207"/>
      <c r="AB258" s="207"/>
      <c r="AC258" s="207"/>
      <c r="AD258" s="207"/>
      <c r="AE258" s="207" t="s">
        <v>123</v>
      </c>
      <c r="AF258" s="207"/>
      <c r="AG258" s="207"/>
      <c r="AH258" s="207"/>
      <c r="AI258" s="207"/>
      <c r="AJ258" s="207"/>
      <c r="AK258" s="207"/>
      <c r="AL258" s="207"/>
      <c r="AM258" s="207">
        <v>21</v>
      </c>
      <c r="AN258" s="207"/>
      <c r="AO258" s="207"/>
      <c r="AP258" s="207"/>
      <c r="AQ258" s="207"/>
      <c r="AR258" s="207"/>
      <c r="AS258" s="207"/>
      <c r="AT258" s="207"/>
      <c r="AU258" s="207"/>
      <c r="AV258" s="207"/>
      <c r="AW258" s="207"/>
      <c r="AX258" s="207"/>
      <c r="AY258" s="207"/>
      <c r="AZ258" s="207"/>
      <c r="BA258" s="207"/>
      <c r="BB258" s="207"/>
      <c r="BC258" s="207"/>
      <c r="BD258" s="207"/>
      <c r="BE258" s="207"/>
      <c r="BF258" s="207"/>
      <c r="BG258" s="207"/>
      <c r="BH258" s="207"/>
    </row>
    <row r="259" spans="1:60" outlineLevel="1" x14ac:dyDescent="0.2">
      <c r="A259" s="248"/>
      <c r="B259" s="221"/>
      <c r="C259" s="328" t="s">
        <v>266</v>
      </c>
      <c r="D259" s="329"/>
      <c r="E259" s="330"/>
      <c r="F259" s="331"/>
      <c r="G259" s="332"/>
      <c r="H259" s="234"/>
      <c r="I259" s="250"/>
      <c r="J259" s="207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63"/>
      <c r="V259" s="207"/>
      <c r="W259" s="207"/>
      <c r="X259" s="207"/>
      <c r="Y259" s="207"/>
      <c r="Z259" s="207"/>
      <c r="AA259" s="207"/>
      <c r="AB259" s="207"/>
      <c r="AC259" s="207"/>
      <c r="AD259" s="207"/>
      <c r="AE259" s="207"/>
      <c r="AF259" s="207"/>
      <c r="AG259" s="207"/>
      <c r="AH259" s="207"/>
      <c r="AI259" s="207"/>
      <c r="AJ259" s="207"/>
      <c r="AK259" s="207"/>
      <c r="AL259" s="207"/>
      <c r="AM259" s="207"/>
      <c r="AN259" s="207"/>
      <c r="AO259" s="207"/>
      <c r="AP259" s="207"/>
      <c r="AQ259" s="207"/>
      <c r="AR259" s="207"/>
      <c r="AS259" s="207"/>
      <c r="AT259" s="207"/>
      <c r="AU259" s="207"/>
      <c r="AV259" s="207"/>
      <c r="AW259" s="207"/>
      <c r="AX259" s="207"/>
      <c r="AY259" s="207"/>
      <c r="AZ259" s="207"/>
      <c r="BA259" s="212" t="str">
        <f>C259</f>
        <v>Včetně pomocného lešení o výšce podlahy do 1900 mm a pro zatížení do 1,5 kPa  (150 kg/m2).</v>
      </c>
      <c r="BB259" s="207"/>
      <c r="BC259" s="207"/>
      <c r="BD259" s="207"/>
      <c r="BE259" s="207"/>
      <c r="BF259" s="207"/>
      <c r="BG259" s="207"/>
      <c r="BH259" s="207"/>
    </row>
    <row r="260" spans="1:60" outlineLevel="1" x14ac:dyDescent="0.2">
      <c r="A260" s="248"/>
      <c r="B260" s="221"/>
      <c r="C260" s="238" t="s">
        <v>251</v>
      </c>
      <c r="D260" s="224"/>
      <c r="E260" s="228"/>
      <c r="F260" s="233"/>
      <c r="G260" s="233"/>
      <c r="H260" s="234"/>
      <c r="I260" s="250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63"/>
      <c r="V260" s="207"/>
      <c r="W260" s="207"/>
      <c r="X260" s="207"/>
      <c r="Y260" s="207"/>
      <c r="Z260" s="207"/>
      <c r="AA260" s="207"/>
      <c r="AB260" s="207"/>
      <c r="AC260" s="207"/>
      <c r="AD260" s="207"/>
      <c r="AE260" s="207"/>
      <c r="AF260" s="207"/>
      <c r="AG260" s="207"/>
      <c r="AH260" s="207"/>
      <c r="AI260" s="207"/>
      <c r="AJ260" s="207"/>
      <c r="AK260" s="207"/>
      <c r="AL260" s="207"/>
      <c r="AM260" s="207"/>
      <c r="AN260" s="207"/>
      <c r="AO260" s="207"/>
      <c r="AP260" s="207"/>
      <c r="AQ260" s="207"/>
      <c r="AR260" s="207"/>
      <c r="AS260" s="207"/>
      <c r="AT260" s="207"/>
      <c r="AU260" s="207"/>
      <c r="AV260" s="207"/>
      <c r="AW260" s="207"/>
      <c r="AX260" s="207"/>
      <c r="AY260" s="207"/>
      <c r="AZ260" s="207"/>
      <c r="BA260" s="207"/>
      <c r="BB260" s="207"/>
      <c r="BC260" s="207"/>
      <c r="BD260" s="207"/>
      <c r="BE260" s="207"/>
      <c r="BF260" s="207"/>
      <c r="BG260" s="207"/>
      <c r="BH260" s="207"/>
    </row>
    <row r="261" spans="1:60" outlineLevel="1" x14ac:dyDescent="0.2">
      <c r="A261" s="248"/>
      <c r="B261" s="221"/>
      <c r="C261" s="238" t="s">
        <v>257</v>
      </c>
      <c r="D261" s="224"/>
      <c r="E261" s="228"/>
      <c r="F261" s="233"/>
      <c r="G261" s="233"/>
      <c r="H261" s="234"/>
      <c r="I261" s="250"/>
      <c r="J261" s="207"/>
      <c r="K261" s="207"/>
      <c r="L261" s="207"/>
      <c r="M261" s="207"/>
      <c r="N261" s="207"/>
      <c r="O261" s="207"/>
      <c r="P261" s="207"/>
      <c r="Q261" s="207"/>
      <c r="R261" s="207"/>
      <c r="S261" s="207"/>
      <c r="T261" s="207"/>
      <c r="U261" s="263"/>
      <c r="V261" s="207"/>
      <c r="W261" s="207"/>
      <c r="X261" s="207"/>
      <c r="Y261" s="207"/>
      <c r="Z261" s="207"/>
      <c r="AA261" s="207"/>
      <c r="AB261" s="207"/>
      <c r="AC261" s="207"/>
      <c r="AD261" s="207"/>
      <c r="AE261" s="207"/>
      <c r="AF261" s="207"/>
      <c r="AG261" s="207"/>
      <c r="AH261" s="207"/>
      <c r="AI261" s="207"/>
      <c r="AJ261" s="207"/>
      <c r="AK261" s="207"/>
      <c r="AL261" s="207"/>
      <c r="AM261" s="207"/>
      <c r="AN261" s="207"/>
      <c r="AO261" s="207"/>
      <c r="AP261" s="207"/>
      <c r="AQ261" s="207"/>
      <c r="AR261" s="207"/>
      <c r="AS261" s="207"/>
      <c r="AT261" s="207"/>
      <c r="AU261" s="207"/>
      <c r="AV261" s="207"/>
      <c r="AW261" s="207"/>
      <c r="AX261" s="207"/>
      <c r="AY261" s="207"/>
      <c r="AZ261" s="207"/>
      <c r="BA261" s="207"/>
      <c r="BB261" s="207"/>
      <c r="BC261" s="207"/>
      <c r="BD261" s="207"/>
      <c r="BE261" s="207"/>
      <c r="BF261" s="207"/>
      <c r="BG261" s="207"/>
      <c r="BH261" s="207"/>
    </row>
    <row r="262" spans="1:60" outlineLevel="1" x14ac:dyDescent="0.2">
      <c r="A262" s="248"/>
      <c r="B262" s="221"/>
      <c r="C262" s="239" t="s">
        <v>125</v>
      </c>
      <c r="D262" s="225"/>
      <c r="E262" s="229"/>
      <c r="F262" s="233"/>
      <c r="G262" s="233"/>
      <c r="H262" s="234"/>
      <c r="I262" s="250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63"/>
      <c r="V262" s="207"/>
      <c r="W262" s="207"/>
      <c r="X262" s="207"/>
      <c r="Y262" s="207"/>
      <c r="Z262" s="207"/>
      <c r="AA262" s="207"/>
      <c r="AB262" s="207"/>
      <c r="AC262" s="207"/>
      <c r="AD262" s="207"/>
      <c r="AE262" s="207"/>
      <c r="AF262" s="207"/>
      <c r="AG262" s="207"/>
      <c r="AH262" s="207"/>
      <c r="AI262" s="207"/>
      <c r="AJ262" s="207"/>
      <c r="AK262" s="207"/>
      <c r="AL262" s="207"/>
      <c r="AM262" s="207"/>
      <c r="AN262" s="207"/>
      <c r="AO262" s="207"/>
      <c r="AP262" s="207"/>
      <c r="AQ262" s="207"/>
      <c r="AR262" s="207"/>
      <c r="AS262" s="207"/>
      <c r="AT262" s="207"/>
      <c r="AU262" s="207"/>
      <c r="AV262" s="207"/>
      <c r="AW262" s="207"/>
      <c r="AX262" s="207"/>
      <c r="AY262" s="207"/>
      <c r="AZ262" s="207"/>
      <c r="BA262" s="207"/>
      <c r="BB262" s="207"/>
      <c r="BC262" s="207"/>
      <c r="BD262" s="207"/>
      <c r="BE262" s="207"/>
      <c r="BF262" s="207"/>
      <c r="BG262" s="207"/>
      <c r="BH262" s="207"/>
    </row>
    <row r="263" spans="1:60" outlineLevel="1" x14ac:dyDescent="0.2">
      <c r="A263" s="248"/>
      <c r="B263" s="221"/>
      <c r="C263" s="238" t="s">
        <v>278</v>
      </c>
      <c r="D263" s="224"/>
      <c r="E263" s="228">
        <v>3.84</v>
      </c>
      <c r="F263" s="233"/>
      <c r="G263" s="233"/>
      <c r="H263" s="234"/>
      <c r="I263" s="250"/>
      <c r="J263" s="207"/>
      <c r="K263" s="207"/>
      <c r="L263" s="207"/>
      <c r="M263" s="207"/>
      <c r="N263" s="207"/>
      <c r="O263" s="207"/>
      <c r="P263" s="207"/>
      <c r="Q263" s="207"/>
      <c r="R263" s="207"/>
      <c r="S263" s="207"/>
      <c r="T263" s="207"/>
      <c r="U263" s="263"/>
      <c r="V263" s="207"/>
      <c r="W263" s="207"/>
      <c r="X263" s="207"/>
      <c r="Y263" s="207"/>
      <c r="Z263" s="207"/>
      <c r="AA263" s="207"/>
      <c r="AB263" s="207"/>
      <c r="AC263" s="207"/>
      <c r="AD263" s="207"/>
      <c r="AE263" s="207"/>
      <c r="AF263" s="207"/>
      <c r="AG263" s="207"/>
      <c r="AH263" s="207"/>
      <c r="AI263" s="207"/>
      <c r="AJ263" s="207"/>
      <c r="AK263" s="207"/>
      <c r="AL263" s="207"/>
      <c r="AM263" s="207"/>
      <c r="AN263" s="207"/>
      <c r="AO263" s="207"/>
      <c r="AP263" s="207"/>
      <c r="AQ263" s="207"/>
      <c r="AR263" s="207"/>
      <c r="AS263" s="207"/>
      <c r="AT263" s="207"/>
      <c r="AU263" s="207"/>
      <c r="AV263" s="207"/>
      <c r="AW263" s="207"/>
      <c r="AX263" s="207"/>
      <c r="AY263" s="207"/>
      <c r="AZ263" s="207"/>
      <c r="BA263" s="207"/>
      <c r="BB263" s="207"/>
      <c r="BC263" s="207"/>
      <c r="BD263" s="207"/>
      <c r="BE263" s="207"/>
      <c r="BF263" s="207"/>
      <c r="BG263" s="207"/>
      <c r="BH263" s="207"/>
    </row>
    <row r="264" spans="1:60" outlineLevel="1" x14ac:dyDescent="0.2">
      <c r="A264" s="248"/>
      <c r="B264" s="221"/>
      <c r="C264" s="309"/>
      <c r="D264" s="310"/>
      <c r="E264" s="311"/>
      <c r="F264" s="312"/>
      <c r="G264" s="313"/>
      <c r="H264" s="234"/>
      <c r="I264" s="250"/>
      <c r="J264" s="207"/>
      <c r="K264" s="207"/>
      <c r="L264" s="207"/>
      <c r="M264" s="207"/>
      <c r="N264" s="207"/>
      <c r="O264" s="207"/>
      <c r="P264" s="207"/>
      <c r="Q264" s="207"/>
      <c r="R264" s="207"/>
      <c r="S264" s="207"/>
      <c r="T264" s="207"/>
      <c r="U264" s="263"/>
      <c r="V264" s="207"/>
      <c r="W264" s="207"/>
      <c r="X264" s="207"/>
      <c r="Y264" s="207"/>
      <c r="Z264" s="207"/>
      <c r="AA264" s="207"/>
      <c r="AB264" s="207"/>
      <c r="AC264" s="207"/>
      <c r="AD264" s="207"/>
      <c r="AE264" s="207"/>
      <c r="AF264" s="207"/>
      <c r="AG264" s="207"/>
      <c r="AH264" s="207"/>
      <c r="AI264" s="207"/>
      <c r="AJ264" s="207"/>
      <c r="AK264" s="207"/>
      <c r="AL264" s="207"/>
      <c r="AM264" s="207"/>
      <c r="AN264" s="207"/>
      <c r="AO264" s="207"/>
      <c r="AP264" s="207"/>
      <c r="AQ264" s="207"/>
      <c r="AR264" s="207"/>
      <c r="AS264" s="207"/>
      <c r="AT264" s="207"/>
      <c r="AU264" s="207"/>
      <c r="AV264" s="207"/>
      <c r="AW264" s="207"/>
      <c r="AX264" s="207"/>
      <c r="AY264" s="207"/>
      <c r="AZ264" s="207"/>
      <c r="BA264" s="207"/>
      <c r="BB264" s="207"/>
      <c r="BC264" s="207"/>
      <c r="BD264" s="207"/>
      <c r="BE264" s="207"/>
      <c r="BF264" s="207"/>
      <c r="BG264" s="207"/>
      <c r="BH264" s="207"/>
    </row>
    <row r="265" spans="1:60" outlineLevel="1" x14ac:dyDescent="0.2">
      <c r="A265" s="248"/>
      <c r="B265" s="322" t="s">
        <v>260</v>
      </c>
      <c r="C265" s="323"/>
      <c r="D265" s="324"/>
      <c r="E265" s="325"/>
      <c r="F265" s="326"/>
      <c r="G265" s="327"/>
      <c r="H265" s="234"/>
      <c r="I265" s="250"/>
      <c r="J265" s="207"/>
      <c r="K265" s="207"/>
      <c r="L265" s="207"/>
      <c r="M265" s="207"/>
      <c r="N265" s="207"/>
      <c r="O265" s="207"/>
      <c r="P265" s="207"/>
      <c r="Q265" s="207"/>
      <c r="R265" s="207"/>
      <c r="S265" s="207"/>
      <c r="T265" s="207"/>
      <c r="U265" s="263"/>
      <c r="V265" s="207"/>
      <c r="W265" s="207"/>
      <c r="X265" s="207"/>
      <c r="Y265" s="207"/>
      <c r="Z265" s="207"/>
      <c r="AA265" s="207"/>
      <c r="AB265" s="207"/>
      <c r="AC265" s="207">
        <v>0</v>
      </c>
      <c r="AD265" s="207"/>
      <c r="AE265" s="207"/>
      <c r="AF265" s="207"/>
      <c r="AG265" s="207"/>
      <c r="AH265" s="207"/>
      <c r="AI265" s="207"/>
      <c r="AJ265" s="207"/>
      <c r="AK265" s="207"/>
      <c r="AL265" s="207"/>
      <c r="AM265" s="207"/>
      <c r="AN265" s="207"/>
      <c r="AO265" s="207"/>
      <c r="AP265" s="207"/>
      <c r="AQ265" s="207"/>
      <c r="AR265" s="207"/>
      <c r="AS265" s="207"/>
      <c r="AT265" s="207"/>
      <c r="AU265" s="207"/>
      <c r="AV265" s="207"/>
      <c r="AW265" s="207"/>
      <c r="AX265" s="207"/>
      <c r="AY265" s="207"/>
      <c r="AZ265" s="207"/>
      <c r="BA265" s="207"/>
      <c r="BB265" s="207"/>
      <c r="BC265" s="207"/>
      <c r="BD265" s="207"/>
      <c r="BE265" s="207"/>
      <c r="BF265" s="207"/>
      <c r="BG265" s="207"/>
      <c r="BH265" s="207"/>
    </row>
    <row r="266" spans="1:60" outlineLevel="1" x14ac:dyDescent="0.2">
      <c r="A266" s="248"/>
      <c r="B266" s="322" t="s">
        <v>261</v>
      </c>
      <c r="C266" s="323"/>
      <c r="D266" s="324"/>
      <c r="E266" s="325"/>
      <c r="F266" s="326"/>
      <c r="G266" s="327"/>
      <c r="H266" s="234"/>
      <c r="I266" s="250"/>
      <c r="J266" s="207"/>
      <c r="K266" s="207"/>
      <c r="L266" s="207"/>
      <c r="M266" s="207"/>
      <c r="N266" s="207"/>
      <c r="O266" s="207"/>
      <c r="P266" s="207"/>
      <c r="Q266" s="207"/>
      <c r="R266" s="207"/>
      <c r="S266" s="207"/>
      <c r="T266" s="207"/>
      <c r="U266" s="263"/>
      <c r="V266" s="207"/>
      <c r="W266" s="207"/>
      <c r="X266" s="207"/>
      <c r="Y266" s="207"/>
      <c r="Z266" s="207"/>
      <c r="AA266" s="207"/>
      <c r="AB266" s="207"/>
      <c r="AC266" s="207"/>
      <c r="AD266" s="207"/>
      <c r="AE266" s="207" t="s">
        <v>117</v>
      </c>
      <c r="AF266" s="207"/>
      <c r="AG266" s="207"/>
      <c r="AH266" s="207"/>
      <c r="AI266" s="207"/>
      <c r="AJ266" s="207"/>
      <c r="AK266" s="207"/>
      <c r="AL266" s="207"/>
      <c r="AM266" s="207"/>
      <c r="AN266" s="207"/>
      <c r="AO266" s="207"/>
      <c r="AP266" s="207"/>
      <c r="AQ266" s="207"/>
      <c r="AR266" s="207"/>
      <c r="AS266" s="207"/>
      <c r="AT266" s="207"/>
      <c r="AU266" s="207"/>
      <c r="AV266" s="207"/>
      <c r="AW266" s="207"/>
      <c r="AX266" s="207"/>
      <c r="AY266" s="207"/>
      <c r="AZ266" s="207"/>
      <c r="BA266" s="207"/>
      <c r="BB266" s="207"/>
      <c r="BC266" s="207"/>
      <c r="BD266" s="207"/>
      <c r="BE266" s="207"/>
      <c r="BF266" s="207"/>
      <c r="BG266" s="207"/>
      <c r="BH266" s="207"/>
    </row>
    <row r="267" spans="1:60" outlineLevel="1" x14ac:dyDescent="0.2">
      <c r="A267" s="248"/>
      <c r="B267" s="322" t="s">
        <v>262</v>
      </c>
      <c r="C267" s="323"/>
      <c r="D267" s="324"/>
      <c r="E267" s="325"/>
      <c r="F267" s="326"/>
      <c r="G267" s="327"/>
      <c r="H267" s="234"/>
      <c r="I267" s="250"/>
      <c r="J267" s="207"/>
      <c r="K267" s="207"/>
      <c r="L267" s="207"/>
      <c r="M267" s="207"/>
      <c r="N267" s="207"/>
      <c r="O267" s="207"/>
      <c r="P267" s="207"/>
      <c r="Q267" s="207"/>
      <c r="R267" s="207"/>
      <c r="S267" s="207"/>
      <c r="T267" s="207"/>
      <c r="U267" s="263"/>
      <c r="V267" s="207"/>
      <c r="W267" s="207"/>
      <c r="X267" s="207"/>
      <c r="Y267" s="207"/>
      <c r="Z267" s="207"/>
      <c r="AA267" s="207"/>
      <c r="AB267" s="207"/>
      <c r="AC267" s="207">
        <v>1</v>
      </c>
      <c r="AD267" s="207"/>
      <c r="AE267" s="207"/>
      <c r="AF267" s="207"/>
      <c r="AG267" s="207"/>
      <c r="AH267" s="207"/>
      <c r="AI267" s="207"/>
      <c r="AJ267" s="207"/>
      <c r="AK267" s="207"/>
      <c r="AL267" s="207"/>
      <c r="AM267" s="207"/>
      <c r="AN267" s="207"/>
      <c r="AO267" s="207"/>
      <c r="AP267" s="207"/>
      <c r="AQ267" s="207"/>
      <c r="AR267" s="207"/>
      <c r="AS267" s="207"/>
      <c r="AT267" s="207"/>
      <c r="AU267" s="207"/>
      <c r="AV267" s="207"/>
      <c r="AW267" s="207"/>
      <c r="AX267" s="207"/>
      <c r="AY267" s="207"/>
      <c r="AZ267" s="207"/>
      <c r="BA267" s="207"/>
      <c r="BB267" s="207"/>
      <c r="BC267" s="207"/>
      <c r="BD267" s="207"/>
      <c r="BE267" s="207"/>
      <c r="BF267" s="207"/>
      <c r="BG267" s="207"/>
      <c r="BH267" s="207"/>
    </row>
    <row r="268" spans="1:60" outlineLevel="1" x14ac:dyDescent="0.2">
      <c r="A268" s="247">
        <v>38</v>
      </c>
      <c r="B268" s="220" t="s">
        <v>276</v>
      </c>
      <c r="C268" s="237" t="s">
        <v>277</v>
      </c>
      <c r="D268" s="223" t="s">
        <v>120</v>
      </c>
      <c r="E268" s="227">
        <v>1.8975</v>
      </c>
      <c r="F268" s="232">
        <v>1171.6058894999999</v>
      </c>
      <c r="G268" s="233">
        <f>ROUND(E268*F268,2)</f>
        <v>2223.12</v>
      </c>
      <c r="H268" s="234" t="s">
        <v>223</v>
      </c>
      <c r="I268" s="250" t="s">
        <v>122</v>
      </c>
      <c r="J268" s="207"/>
      <c r="K268" s="207"/>
      <c r="L268" s="207"/>
      <c r="M268" s="207"/>
      <c r="N268" s="207"/>
      <c r="O268" s="207"/>
      <c r="P268" s="207"/>
      <c r="Q268" s="207"/>
      <c r="R268" s="207"/>
      <c r="S268" s="207"/>
      <c r="T268" s="207"/>
      <c r="U268" s="263"/>
      <c r="V268" s="207"/>
      <c r="W268" s="207"/>
      <c r="X268" s="207"/>
      <c r="Y268" s="207"/>
      <c r="Z268" s="207"/>
      <c r="AA268" s="207"/>
      <c r="AB268" s="207"/>
      <c r="AC268" s="207"/>
      <c r="AD268" s="207"/>
      <c r="AE268" s="207" t="s">
        <v>123</v>
      </c>
      <c r="AF268" s="207"/>
      <c r="AG268" s="207"/>
      <c r="AH268" s="207"/>
      <c r="AI268" s="207"/>
      <c r="AJ268" s="207"/>
      <c r="AK268" s="207"/>
      <c r="AL268" s="207"/>
      <c r="AM268" s="207">
        <v>21</v>
      </c>
      <c r="AN268" s="207"/>
      <c r="AO268" s="207"/>
      <c r="AP268" s="207"/>
      <c r="AQ268" s="207"/>
      <c r="AR268" s="207"/>
      <c r="AS268" s="207"/>
      <c r="AT268" s="207"/>
      <c r="AU268" s="207"/>
      <c r="AV268" s="207"/>
      <c r="AW268" s="207"/>
      <c r="AX268" s="207"/>
      <c r="AY268" s="207"/>
      <c r="AZ268" s="207"/>
      <c r="BA268" s="207"/>
      <c r="BB268" s="207"/>
      <c r="BC268" s="207"/>
      <c r="BD268" s="207"/>
      <c r="BE268" s="207"/>
      <c r="BF268" s="207"/>
      <c r="BG268" s="207"/>
      <c r="BH268" s="207"/>
    </row>
    <row r="269" spans="1:60" outlineLevel="1" x14ac:dyDescent="0.2">
      <c r="A269" s="248"/>
      <c r="B269" s="221"/>
      <c r="C269" s="328" t="s">
        <v>266</v>
      </c>
      <c r="D269" s="329"/>
      <c r="E269" s="330"/>
      <c r="F269" s="331"/>
      <c r="G269" s="332"/>
      <c r="H269" s="234"/>
      <c r="I269" s="250"/>
      <c r="J269" s="207"/>
      <c r="K269" s="207"/>
      <c r="L269" s="207"/>
      <c r="M269" s="207"/>
      <c r="N269" s="207"/>
      <c r="O269" s="207"/>
      <c r="P269" s="207"/>
      <c r="Q269" s="207"/>
      <c r="R269" s="207"/>
      <c r="S269" s="207"/>
      <c r="T269" s="207"/>
      <c r="U269" s="263"/>
      <c r="V269" s="207"/>
      <c r="W269" s="207"/>
      <c r="X269" s="207"/>
      <c r="Y269" s="207"/>
      <c r="Z269" s="207"/>
      <c r="AA269" s="207"/>
      <c r="AB269" s="207"/>
      <c r="AC269" s="207"/>
      <c r="AD269" s="207"/>
      <c r="AE269" s="207"/>
      <c r="AF269" s="207"/>
      <c r="AG269" s="207"/>
      <c r="AH269" s="207"/>
      <c r="AI269" s="207"/>
      <c r="AJ269" s="207"/>
      <c r="AK269" s="207"/>
      <c r="AL269" s="207"/>
      <c r="AM269" s="207"/>
      <c r="AN269" s="207"/>
      <c r="AO269" s="207"/>
      <c r="AP269" s="207"/>
      <c r="AQ269" s="207"/>
      <c r="AR269" s="207"/>
      <c r="AS269" s="207"/>
      <c r="AT269" s="207"/>
      <c r="AU269" s="207"/>
      <c r="AV269" s="207"/>
      <c r="AW269" s="207"/>
      <c r="AX269" s="207"/>
      <c r="AY269" s="207"/>
      <c r="AZ269" s="207"/>
      <c r="BA269" s="212" t="str">
        <f>C269</f>
        <v>Včetně pomocného lešení o výšce podlahy do 1900 mm a pro zatížení do 1,5 kPa  (150 kg/m2).</v>
      </c>
      <c r="BB269" s="207"/>
      <c r="BC269" s="207"/>
      <c r="BD269" s="207"/>
      <c r="BE269" s="207"/>
      <c r="BF269" s="207"/>
      <c r="BG269" s="207"/>
      <c r="BH269" s="207"/>
    </row>
    <row r="270" spans="1:60" outlineLevel="1" x14ac:dyDescent="0.2">
      <c r="A270" s="248"/>
      <c r="B270" s="221"/>
      <c r="C270" s="238" t="s">
        <v>253</v>
      </c>
      <c r="D270" s="224"/>
      <c r="E270" s="228"/>
      <c r="F270" s="233"/>
      <c r="G270" s="233"/>
      <c r="H270" s="234"/>
      <c r="I270" s="250"/>
      <c r="J270" s="207"/>
      <c r="K270" s="207"/>
      <c r="L270" s="207"/>
      <c r="M270" s="207"/>
      <c r="N270" s="207"/>
      <c r="O270" s="207"/>
      <c r="P270" s="207"/>
      <c r="Q270" s="207"/>
      <c r="R270" s="207"/>
      <c r="S270" s="207"/>
      <c r="T270" s="207"/>
      <c r="U270" s="263"/>
      <c r="V270" s="207"/>
      <c r="W270" s="207"/>
      <c r="X270" s="207"/>
      <c r="Y270" s="207"/>
      <c r="Z270" s="207"/>
      <c r="AA270" s="207"/>
      <c r="AB270" s="207"/>
      <c r="AC270" s="207"/>
      <c r="AD270" s="207"/>
      <c r="AE270" s="207"/>
      <c r="AF270" s="207"/>
      <c r="AG270" s="207"/>
      <c r="AH270" s="207"/>
      <c r="AI270" s="207"/>
      <c r="AJ270" s="207"/>
      <c r="AK270" s="207"/>
      <c r="AL270" s="207"/>
      <c r="AM270" s="207"/>
      <c r="AN270" s="207"/>
      <c r="AO270" s="207"/>
      <c r="AP270" s="207"/>
      <c r="AQ270" s="207"/>
      <c r="AR270" s="207"/>
      <c r="AS270" s="207"/>
      <c r="AT270" s="207"/>
      <c r="AU270" s="207"/>
      <c r="AV270" s="207"/>
      <c r="AW270" s="207"/>
      <c r="AX270" s="207"/>
      <c r="AY270" s="207"/>
      <c r="AZ270" s="207"/>
      <c r="BA270" s="207"/>
      <c r="BB270" s="207"/>
      <c r="BC270" s="207"/>
      <c r="BD270" s="207"/>
      <c r="BE270" s="207"/>
      <c r="BF270" s="207"/>
      <c r="BG270" s="207"/>
      <c r="BH270" s="207"/>
    </row>
    <row r="271" spans="1:60" outlineLevel="1" x14ac:dyDescent="0.2">
      <c r="A271" s="248"/>
      <c r="B271" s="221"/>
      <c r="C271" s="239" t="s">
        <v>125</v>
      </c>
      <c r="D271" s="225"/>
      <c r="E271" s="229"/>
      <c r="F271" s="233"/>
      <c r="G271" s="233"/>
      <c r="H271" s="234"/>
      <c r="I271" s="250"/>
      <c r="J271" s="207"/>
      <c r="K271" s="207"/>
      <c r="L271" s="207"/>
      <c r="M271" s="207"/>
      <c r="N271" s="207"/>
      <c r="O271" s="207"/>
      <c r="P271" s="207"/>
      <c r="Q271" s="207"/>
      <c r="R271" s="207"/>
      <c r="S271" s="207"/>
      <c r="T271" s="207"/>
      <c r="U271" s="263"/>
      <c r="V271" s="207"/>
      <c r="W271" s="207"/>
      <c r="X271" s="207"/>
      <c r="Y271" s="207"/>
      <c r="Z271" s="207"/>
      <c r="AA271" s="207"/>
      <c r="AB271" s="207"/>
      <c r="AC271" s="207"/>
      <c r="AD271" s="207"/>
      <c r="AE271" s="207"/>
      <c r="AF271" s="207"/>
      <c r="AG271" s="207"/>
      <c r="AH271" s="207"/>
      <c r="AI271" s="207"/>
      <c r="AJ271" s="207"/>
      <c r="AK271" s="207"/>
      <c r="AL271" s="207"/>
      <c r="AM271" s="207"/>
      <c r="AN271" s="207"/>
      <c r="AO271" s="207"/>
      <c r="AP271" s="207"/>
      <c r="AQ271" s="207"/>
      <c r="AR271" s="207"/>
      <c r="AS271" s="207"/>
      <c r="AT271" s="207"/>
      <c r="AU271" s="207"/>
      <c r="AV271" s="207"/>
      <c r="AW271" s="207"/>
      <c r="AX271" s="207"/>
      <c r="AY271" s="207"/>
      <c r="AZ271" s="207"/>
      <c r="BA271" s="207"/>
      <c r="BB271" s="207"/>
      <c r="BC271" s="207"/>
      <c r="BD271" s="207"/>
      <c r="BE271" s="207"/>
      <c r="BF271" s="207"/>
      <c r="BG271" s="207"/>
      <c r="BH271" s="207"/>
    </row>
    <row r="272" spans="1:60" outlineLevel="1" x14ac:dyDescent="0.2">
      <c r="A272" s="248"/>
      <c r="B272" s="221"/>
      <c r="C272" s="238" t="s">
        <v>279</v>
      </c>
      <c r="D272" s="224"/>
      <c r="E272" s="228">
        <v>0.51749999999999996</v>
      </c>
      <c r="F272" s="233"/>
      <c r="G272" s="233"/>
      <c r="H272" s="234"/>
      <c r="I272" s="250"/>
      <c r="J272" s="207"/>
      <c r="K272" s="207"/>
      <c r="L272" s="207"/>
      <c r="M272" s="207"/>
      <c r="N272" s="207"/>
      <c r="O272" s="207"/>
      <c r="P272" s="207"/>
      <c r="Q272" s="207"/>
      <c r="R272" s="207"/>
      <c r="S272" s="207"/>
      <c r="T272" s="207"/>
      <c r="U272" s="263"/>
      <c r="V272" s="207"/>
      <c r="W272" s="207"/>
      <c r="X272" s="207"/>
      <c r="Y272" s="207"/>
      <c r="Z272" s="207"/>
      <c r="AA272" s="207"/>
      <c r="AB272" s="207"/>
      <c r="AC272" s="207"/>
      <c r="AD272" s="207"/>
      <c r="AE272" s="207"/>
      <c r="AF272" s="207"/>
      <c r="AG272" s="207"/>
      <c r="AH272" s="207"/>
      <c r="AI272" s="207"/>
      <c r="AJ272" s="207"/>
      <c r="AK272" s="207"/>
      <c r="AL272" s="207"/>
      <c r="AM272" s="207"/>
      <c r="AN272" s="207"/>
      <c r="AO272" s="207"/>
      <c r="AP272" s="207"/>
      <c r="AQ272" s="207"/>
      <c r="AR272" s="207"/>
      <c r="AS272" s="207"/>
      <c r="AT272" s="207"/>
      <c r="AU272" s="207"/>
      <c r="AV272" s="207"/>
      <c r="AW272" s="207"/>
      <c r="AX272" s="207"/>
      <c r="AY272" s="207"/>
      <c r="AZ272" s="207"/>
      <c r="BA272" s="207"/>
      <c r="BB272" s="207"/>
      <c r="BC272" s="207"/>
      <c r="BD272" s="207"/>
      <c r="BE272" s="207"/>
      <c r="BF272" s="207"/>
      <c r="BG272" s="207"/>
      <c r="BH272" s="207"/>
    </row>
    <row r="273" spans="1:60" outlineLevel="1" x14ac:dyDescent="0.2">
      <c r="A273" s="248"/>
      <c r="B273" s="221"/>
      <c r="C273" s="239" t="s">
        <v>125</v>
      </c>
      <c r="D273" s="225"/>
      <c r="E273" s="229">
        <v>0.51749999999999996</v>
      </c>
      <c r="F273" s="233"/>
      <c r="G273" s="233"/>
      <c r="H273" s="234"/>
      <c r="I273" s="250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63"/>
      <c r="V273" s="207"/>
      <c r="W273" s="207"/>
      <c r="X273" s="207"/>
      <c r="Y273" s="207"/>
      <c r="Z273" s="207"/>
      <c r="AA273" s="207"/>
      <c r="AB273" s="207"/>
      <c r="AC273" s="207"/>
      <c r="AD273" s="207"/>
      <c r="AE273" s="207"/>
      <c r="AF273" s="207"/>
      <c r="AG273" s="207"/>
      <c r="AH273" s="207"/>
      <c r="AI273" s="207"/>
      <c r="AJ273" s="207"/>
      <c r="AK273" s="207"/>
      <c r="AL273" s="207"/>
      <c r="AM273" s="207"/>
      <c r="AN273" s="207"/>
      <c r="AO273" s="207"/>
      <c r="AP273" s="207"/>
      <c r="AQ273" s="207"/>
      <c r="AR273" s="207"/>
      <c r="AS273" s="207"/>
      <c r="AT273" s="207"/>
      <c r="AU273" s="207"/>
      <c r="AV273" s="207"/>
      <c r="AW273" s="207"/>
      <c r="AX273" s="207"/>
      <c r="AY273" s="207"/>
      <c r="AZ273" s="207"/>
      <c r="BA273" s="207"/>
      <c r="BB273" s="207"/>
      <c r="BC273" s="207"/>
      <c r="BD273" s="207"/>
      <c r="BE273" s="207"/>
      <c r="BF273" s="207"/>
      <c r="BG273" s="207"/>
      <c r="BH273" s="207"/>
    </row>
    <row r="274" spans="1:60" outlineLevel="1" x14ac:dyDescent="0.2">
      <c r="A274" s="248"/>
      <c r="B274" s="221"/>
      <c r="C274" s="238" t="s">
        <v>280</v>
      </c>
      <c r="D274" s="224"/>
      <c r="E274" s="228">
        <v>1.38</v>
      </c>
      <c r="F274" s="233"/>
      <c r="G274" s="233"/>
      <c r="H274" s="234"/>
      <c r="I274" s="250"/>
      <c r="J274" s="207"/>
      <c r="K274" s="207"/>
      <c r="L274" s="207"/>
      <c r="M274" s="207"/>
      <c r="N274" s="207"/>
      <c r="O274" s="207"/>
      <c r="P274" s="207"/>
      <c r="Q274" s="207"/>
      <c r="R274" s="207"/>
      <c r="S274" s="207"/>
      <c r="T274" s="207"/>
      <c r="U274" s="263"/>
      <c r="V274" s="207"/>
      <c r="W274" s="207"/>
      <c r="X274" s="207"/>
      <c r="Y274" s="207"/>
      <c r="Z274" s="207"/>
      <c r="AA274" s="207"/>
      <c r="AB274" s="207"/>
      <c r="AC274" s="207"/>
      <c r="AD274" s="207"/>
      <c r="AE274" s="207"/>
      <c r="AF274" s="207"/>
      <c r="AG274" s="207"/>
      <c r="AH274" s="207"/>
      <c r="AI274" s="207"/>
      <c r="AJ274" s="207"/>
      <c r="AK274" s="207"/>
      <c r="AL274" s="207"/>
      <c r="AM274" s="207"/>
      <c r="AN274" s="207"/>
      <c r="AO274" s="207"/>
      <c r="AP274" s="207"/>
      <c r="AQ274" s="207"/>
      <c r="AR274" s="207"/>
      <c r="AS274" s="207"/>
      <c r="AT274" s="207"/>
      <c r="AU274" s="207"/>
      <c r="AV274" s="207"/>
      <c r="AW274" s="207"/>
      <c r="AX274" s="207"/>
      <c r="AY274" s="207"/>
      <c r="AZ274" s="207"/>
      <c r="BA274" s="207"/>
      <c r="BB274" s="207"/>
      <c r="BC274" s="207"/>
      <c r="BD274" s="207"/>
      <c r="BE274" s="207"/>
      <c r="BF274" s="207"/>
      <c r="BG274" s="207"/>
      <c r="BH274" s="207"/>
    </row>
    <row r="275" spans="1:60" outlineLevel="1" x14ac:dyDescent="0.2">
      <c r="A275" s="248"/>
      <c r="B275" s="221"/>
      <c r="C275" s="309"/>
      <c r="D275" s="310"/>
      <c r="E275" s="311"/>
      <c r="F275" s="312"/>
      <c r="G275" s="313"/>
      <c r="H275" s="234"/>
      <c r="I275" s="250"/>
      <c r="J275" s="207"/>
      <c r="K275" s="207"/>
      <c r="L275" s="207"/>
      <c r="M275" s="207"/>
      <c r="N275" s="207"/>
      <c r="O275" s="207"/>
      <c r="P275" s="207"/>
      <c r="Q275" s="207"/>
      <c r="R275" s="207"/>
      <c r="S275" s="207"/>
      <c r="T275" s="207"/>
      <c r="U275" s="263"/>
      <c r="V275" s="207"/>
      <c r="W275" s="207"/>
      <c r="X275" s="207"/>
      <c r="Y275" s="207"/>
      <c r="Z275" s="207"/>
      <c r="AA275" s="207"/>
      <c r="AB275" s="207"/>
      <c r="AC275" s="207"/>
      <c r="AD275" s="207"/>
      <c r="AE275" s="207"/>
      <c r="AF275" s="207"/>
      <c r="AG275" s="207"/>
      <c r="AH275" s="207"/>
      <c r="AI275" s="207"/>
      <c r="AJ275" s="207"/>
      <c r="AK275" s="207"/>
      <c r="AL275" s="207"/>
      <c r="AM275" s="207"/>
      <c r="AN275" s="207"/>
      <c r="AO275" s="207"/>
      <c r="AP275" s="207"/>
      <c r="AQ275" s="207"/>
      <c r="AR275" s="207"/>
      <c r="AS275" s="207"/>
      <c r="AT275" s="207"/>
      <c r="AU275" s="207"/>
      <c r="AV275" s="207"/>
      <c r="AW275" s="207"/>
      <c r="AX275" s="207"/>
      <c r="AY275" s="207"/>
      <c r="AZ275" s="207"/>
      <c r="BA275" s="207"/>
      <c r="BB275" s="207"/>
      <c r="BC275" s="207"/>
      <c r="BD275" s="207"/>
      <c r="BE275" s="207"/>
      <c r="BF275" s="207"/>
      <c r="BG275" s="207"/>
      <c r="BH275" s="207"/>
    </row>
    <row r="276" spans="1:60" outlineLevel="1" x14ac:dyDescent="0.2">
      <c r="A276" s="248"/>
      <c r="B276" s="322" t="s">
        <v>281</v>
      </c>
      <c r="C276" s="323"/>
      <c r="D276" s="324"/>
      <c r="E276" s="325"/>
      <c r="F276" s="326"/>
      <c r="G276" s="327"/>
      <c r="H276" s="234"/>
      <c r="I276" s="250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63"/>
      <c r="V276" s="207"/>
      <c r="W276" s="207"/>
      <c r="X276" s="207"/>
      <c r="Y276" s="207"/>
      <c r="Z276" s="207"/>
      <c r="AA276" s="207"/>
      <c r="AB276" s="207"/>
      <c r="AC276" s="207">
        <v>0</v>
      </c>
      <c r="AD276" s="207"/>
      <c r="AE276" s="207"/>
      <c r="AF276" s="207"/>
      <c r="AG276" s="207"/>
      <c r="AH276" s="207"/>
      <c r="AI276" s="207"/>
      <c r="AJ276" s="207"/>
      <c r="AK276" s="207"/>
      <c r="AL276" s="207"/>
      <c r="AM276" s="207"/>
      <c r="AN276" s="207"/>
      <c r="AO276" s="207"/>
      <c r="AP276" s="207"/>
      <c r="AQ276" s="207"/>
      <c r="AR276" s="207"/>
      <c r="AS276" s="207"/>
      <c r="AT276" s="207"/>
      <c r="AU276" s="207"/>
      <c r="AV276" s="207"/>
      <c r="AW276" s="207"/>
      <c r="AX276" s="207"/>
      <c r="AY276" s="207"/>
      <c r="AZ276" s="207"/>
      <c r="BA276" s="207"/>
      <c r="BB276" s="207"/>
      <c r="BC276" s="207"/>
      <c r="BD276" s="207"/>
      <c r="BE276" s="207"/>
      <c r="BF276" s="207"/>
      <c r="BG276" s="207"/>
      <c r="BH276" s="207"/>
    </row>
    <row r="277" spans="1:60" outlineLevel="1" x14ac:dyDescent="0.2">
      <c r="A277" s="248"/>
      <c r="B277" s="322" t="s">
        <v>282</v>
      </c>
      <c r="C277" s="323"/>
      <c r="D277" s="324"/>
      <c r="E277" s="325"/>
      <c r="F277" s="326"/>
      <c r="G277" s="327"/>
      <c r="H277" s="234"/>
      <c r="I277" s="250"/>
      <c r="J277" s="207"/>
      <c r="K277" s="207"/>
      <c r="L277" s="207"/>
      <c r="M277" s="207"/>
      <c r="N277" s="207"/>
      <c r="O277" s="207"/>
      <c r="P277" s="207"/>
      <c r="Q277" s="207"/>
      <c r="R277" s="207"/>
      <c r="S277" s="207"/>
      <c r="T277" s="207"/>
      <c r="U277" s="263"/>
      <c r="V277" s="207"/>
      <c r="W277" s="207"/>
      <c r="X277" s="207"/>
      <c r="Y277" s="207"/>
      <c r="Z277" s="207"/>
      <c r="AA277" s="207"/>
      <c r="AB277" s="207"/>
      <c r="AC277" s="207">
        <v>1</v>
      </c>
      <c r="AD277" s="207"/>
      <c r="AE277" s="207"/>
      <c r="AF277" s="207"/>
      <c r="AG277" s="207"/>
      <c r="AH277" s="207"/>
      <c r="AI277" s="207"/>
      <c r="AJ277" s="207"/>
      <c r="AK277" s="207"/>
      <c r="AL277" s="207"/>
      <c r="AM277" s="207"/>
      <c r="AN277" s="207"/>
      <c r="AO277" s="207"/>
      <c r="AP277" s="207"/>
      <c r="AQ277" s="207"/>
      <c r="AR277" s="207"/>
      <c r="AS277" s="207"/>
      <c r="AT277" s="207"/>
      <c r="AU277" s="207"/>
      <c r="AV277" s="207"/>
      <c r="AW277" s="207"/>
      <c r="AX277" s="207"/>
      <c r="AY277" s="207"/>
      <c r="AZ277" s="207"/>
      <c r="BA277" s="207"/>
      <c r="BB277" s="207"/>
      <c r="BC277" s="207"/>
      <c r="BD277" s="207"/>
      <c r="BE277" s="207"/>
      <c r="BF277" s="207"/>
      <c r="BG277" s="207"/>
      <c r="BH277" s="207"/>
    </row>
    <row r="278" spans="1:60" outlineLevel="1" x14ac:dyDescent="0.2">
      <c r="A278" s="247">
        <v>39</v>
      </c>
      <c r="B278" s="220" t="s">
        <v>283</v>
      </c>
      <c r="C278" s="237" t="s">
        <v>284</v>
      </c>
      <c r="D278" s="223" t="s">
        <v>246</v>
      </c>
      <c r="E278" s="227">
        <v>14.145</v>
      </c>
      <c r="F278" s="232">
        <v>201.71997053999999</v>
      </c>
      <c r="G278" s="233">
        <f>ROUND(E278*F278,2)</f>
        <v>2853.33</v>
      </c>
      <c r="H278" s="234" t="s">
        <v>223</v>
      </c>
      <c r="I278" s="250" t="s">
        <v>122</v>
      </c>
      <c r="J278" s="207"/>
      <c r="K278" s="207"/>
      <c r="L278" s="207"/>
      <c r="M278" s="207"/>
      <c r="N278" s="207"/>
      <c r="O278" s="207"/>
      <c r="P278" s="207"/>
      <c r="Q278" s="207"/>
      <c r="R278" s="207"/>
      <c r="S278" s="207"/>
      <c r="T278" s="207"/>
      <c r="U278" s="263"/>
      <c r="V278" s="207"/>
      <c r="W278" s="207"/>
      <c r="X278" s="207"/>
      <c r="Y278" s="207"/>
      <c r="Z278" s="207"/>
      <c r="AA278" s="207"/>
      <c r="AB278" s="207"/>
      <c r="AC278" s="207"/>
      <c r="AD278" s="207"/>
      <c r="AE278" s="207" t="s">
        <v>123</v>
      </c>
      <c r="AF278" s="207"/>
      <c r="AG278" s="207"/>
      <c r="AH278" s="207"/>
      <c r="AI278" s="207"/>
      <c r="AJ278" s="207"/>
      <c r="AK278" s="207"/>
      <c r="AL278" s="207"/>
      <c r="AM278" s="207">
        <v>21</v>
      </c>
      <c r="AN278" s="207"/>
      <c r="AO278" s="207"/>
      <c r="AP278" s="207"/>
      <c r="AQ278" s="207"/>
      <c r="AR278" s="207"/>
      <c r="AS278" s="207"/>
      <c r="AT278" s="207"/>
      <c r="AU278" s="207"/>
      <c r="AV278" s="207"/>
      <c r="AW278" s="207"/>
      <c r="AX278" s="207"/>
      <c r="AY278" s="207"/>
      <c r="AZ278" s="207"/>
      <c r="BA278" s="207"/>
      <c r="BB278" s="207"/>
      <c r="BC278" s="207"/>
      <c r="BD278" s="207"/>
      <c r="BE278" s="207"/>
      <c r="BF278" s="207"/>
      <c r="BG278" s="207"/>
      <c r="BH278" s="207"/>
    </row>
    <row r="279" spans="1:60" outlineLevel="1" x14ac:dyDescent="0.2">
      <c r="A279" s="248"/>
      <c r="B279" s="221"/>
      <c r="C279" s="238" t="s">
        <v>124</v>
      </c>
      <c r="D279" s="224"/>
      <c r="E279" s="228"/>
      <c r="F279" s="233"/>
      <c r="G279" s="233"/>
      <c r="H279" s="234"/>
      <c r="I279" s="250"/>
      <c r="J279" s="207"/>
      <c r="K279" s="207"/>
      <c r="L279" s="207"/>
      <c r="M279" s="207"/>
      <c r="N279" s="207"/>
      <c r="O279" s="207"/>
      <c r="P279" s="207"/>
      <c r="Q279" s="207"/>
      <c r="R279" s="207"/>
      <c r="S279" s="207"/>
      <c r="T279" s="207"/>
      <c r="U279" s="263"/>
      <c r="V279" s="207"/>
      <c r="W279" s="207"/>
      <c r="X279" s="207"/>
      <c r="Y279" s="207"/>
      <c r="Z279" s="207"/>
      <c r="AA279" s="207"/>
      <c r="AB279" s="207"/>
      <c r="AC279" s="207"/>
      <c r="AD279" s="207"/>
      <c r="AE279" s="207"/>
      <c r="AF279" s="207"/>
      <c r="AG279" s="207"/>
      <c r="AH279" s="207"/>
      <c r="AI279" s="207"/>
      <c r="AJ279" s="207"/>
      <c r="AK279" s="207"/>
      <c r="AL279" s="207"/>
      <c r="AM279" s="207"/>
      <c r="AN279" s="207"/>
      <c r="AO279" s="207"/>
      <c r="AP279" s="207"/>
      <c r="AQ279" s="207"/>
      <c r="AR279" s="207"/>
      <c r="AS279" s="207"/>
      <c r="AT279" s="207"/>
      <c r="AU279" s="207"/>
      <c r="AV279" s="207"/>
      <c r="AW279" s="207"/>
      <c r="AX279" s="207"/>
      <c r="AY279" s="207"/>
      <c r="AZ279" s="207"/>
      <c r="BA279" s="207"/>
      <c r="BB279" s="207"/>
      <c r="BC279" s="207"/>
      <c r="BD279" s="207"/>
      <c r="BE279" s="207"/>
      <c r="BF279" s="207"/>
      <c r="BG279" s="207"/>
      <c r="BH279" s="207"/>
    </row>
    <row r="280" spans="1:60" outlineLevel="1" x14ac:dyDescent="0.2">
      <c r="A280" s="248"/>
      <c r="B280" s="221"/>
      <c r="C280" s="239" t="s">
        <v>125</v>
      </c>
      <c r="D280" s="225"/>
      <c r="E280" s="229"/>
      <c r="F280" s="233"/>
      <c r="G280" s="233"/>
      <c r="H280" s="234"/>
      <c r="I280" s="250"/>
      <c r="J280" s="207"/>
      <c r="K280" s="207"/>
      <c r="L280" s="207"/>
      <c r="M280" s="207"/>
      <c r="N280" s="207"/>
      <c r="O280" s="207"/>
      <c r="P280" s="207"/>
      <c r="Q280" s="207"/>
      <c r="R280" s="207"/>
      <c r="S280" s="207"/>
      <c r="T280" s="207"/>
      <c r="U280" s="263"/>
      <c r="V280" s="207"/>
      <c r="W280" s="207"/>
      <c r="X280" s="207"/>
      <c r="Y280" s="207"/>
      <c r="Z280" s="207"/>
      <c r="AA280" s="207"/>
      <c r="AB280" s="207"/>
      <c r="AC280" s="207"/>
      <c r="AD280" s="207"/>
      <c r="AE280" s="207"/>
      <c r="AF280" s="207"/>
      <c r="AG280" s="207"/>
      <c r="AH280" s="207"/>
      <c r="AI280" s="207"/>
      <c r="AJ280" s="207"/>
      <c r="AK280" s="207"/>
      <c r="AL280" s="207"/>
      <c r="AM280" s="207"/>
      <c r="AN280" s="207"/>
      <c r="AO280" s="207"/>
      <c r="AP280" s="207"/>
      <c r="AQ280" s="207"/>
      <c r="AR280" s="207"/>
      <c r="AS280" s="207"/>
      <c r="AT280" s="207"/>
      <c r="AU280" s="207"/>
      <c r="AV280" s="207"/>
      <c r="AW280" s="207"/>
      <c r="AX280" s="207"/>
      <c r="AY280" s="207"/>
      <c r="AZ280" s="207"/>
      <c r="BA280" s="207"/>
      <c r="BB280" s="207"/>
      <c r="BC280" s="207"/>
      <c r="BD280" s="207"/>
      <c r="BE280" s="207"/>
      <c r="BF280" s="207"/>
      <c r="BG280" s="207"/>
      <c r="BH280" s="207"/>
    </row>
    <row r="281" spans="1:60" outlineLevel="1" x14ac:dyDescent="0.2">
      <c r="A281" s="248"/>
      <c r="B281" s="221"/>
      <c r="C281" s="238" t="s">
        <v>285</v>
      </c>
      <c r="D281" s="224"/>
      <c r="E281" s="228">
        <v>14.145</v>
      </c>
      <c r="F281" s="233"/>
      <c r="G281" s="233"/>
      <c r="H281" s="234"/>
      <c r="I281" s="250"/>
      <c r="J281" s="207"/>
      <c r="K281" s="207"/>
      <c r="L281" s="207"/>
      <c r="M281" s="207"/>
      <c r="N281" s="207"/>
      <c r="O281" s="207"/>
      <c r="P281" s="207"/>
      <c r="Q281" s="207"/>
      <c r="R281" s="207"/>
      <c r="S281" s="207"/>
      <c r="T281" s="207"/>
      <c r="U281" s="263"/>
      <c r="V281" s="207"/>
      <c r="W281" s="207"/>
      <c r="X281" s="207"/>
      <c r="Y281" s="207"/>
      <c r="Z281" s="207"/>
      <c r="AA281" s="207"/>
      <c r="AB281" s="207"/>
      <c r="AC281" s="207"/>
      <c r="AD281" s="207"/>
      <c r="AE281" s="207"/>
      <c r="AF281" s="207"/>
      <c r="AG281" s="207"/>
      <c r="AH281" s="207"/>
      <c r="AI281" s="207"/>
      <c r="AJ281" s="207"/>
      <c r="AK281" s="207"/>
      <c r="AL281" s="207"/>
      <c r="AM281" s="207"/>
      <c r="AN281" s="207"/>
      <c r="AO281" s="207"/>
      <c r="AP281" s="207"/>
      <c r="AQ281" s="207"/>
      <c r="AR281" s="207"/>
      <c r="AS281" s="207"/>
      <c r="AT281" s="207"/>
      <c r="AU281" s="207"/>
      <c r="AV281" s="207"/>
      <c r="AW281" s="207"/>
      <c r="AX281" s="207"/>
      <c r="AY281" s="207"/>
      <c r="AZ281" s="207"/>
      <c r="BA281" s="207"/>
      <c r="BB281" s="207"/>
      <c r="BC281" s="207"/>
      <c r="BD281" s="207"/>
      <c r="BE281" s="207"/>
      <c r="BF281" s="207"/>
      <c r="BG281" s="207"/>
      <c r="BH281" s="207"/>
    </row>
    <row r="282" spans="1:60" outlineLevel="1" x14ac:dyDescent="0.2">
      <c r="A282" s="248"/>
      <c r="B282" s="221"/>
      <c r="C282" s="309"/>
      <c r="D282" s="310"/>
      <c r="E282" s="311"/>
      <c r="F282" s="312"/>
      <c r="G282" s="313"/>
      <c r="H282" s="234"/>
      <c r="I282" s="250"/>
      <c r="J282" s="207"/>
      <c r="K282" s="207"/>
      <c r="L282" s="207"/>
      <c r="M282" s="207"/>
      <c r="N282" s="207"/>
      <c r="O282" s="207"/>
      <c r="P282" s="207"/>
      <c r="Q282" s="207"/>
      <c r="R282" s="207"/>
      <c r="S282" s="207"/>
      <c r="T282" s="207"/>
      <c r="U282" s="263"/>
      <c r="V282" s="207"/>
      <c r="W282" s="207"/>
      <c r="X282" s="207"/>
      <c r="Y282" s="207"/>
      <c r="Z282" s="207"/>
      <c r="AA282" s="207"/>
      <c r="AB282" s="207"/>
      <c r="AC282" s="207"/>
      <c r="AD282" s="207"/>
      <c r="AE282" s="207"/>
      <c r="AF282" s="207"/>
      <c r="AG282" s="207"/>
      <c r="AH282" s="207"/>
      <c r="AI282" s="207"/>
      <c r="AJ282" s="207"/>
      <c r="AK282" s="207"/>
      <c r="AL282" s="207"/>
      <c r="AM282" s="207"/>
      <c r="AN282" s="207"/>
      <c r="AO282" s="207"/>
      <c r="AP282" s="207"/>
      <c r="AQ282" s="207"/>
      <c r="AR282" s="207"/>
      <c r="AS282" s="207"/>
      <c r="AT282" s="207"/>
      <c r="AU282" s="207"/>
      <c r="AV282" s="207"/>
      <c r="AW282" s="207"/>
      <c r="AX282" s="207"/>
      <c r="AY282" s="207"/>
      <c r="AZ282" s="207"/>
      <c r="BA282" s="207"/>
      <c r="BB282" s="207"/>
      <c r="BC282" s="207"/>
      <c r="BD282" s="207"/>
      <c r="BE282" s="207"/>
      <c r="BF282" s="207"/>
      <c r="BG282" s="207"/>
      <c r="BH282" s="207"/>
    </row>
    <row r="283" spans="1:60" outlineLevel="1" x14ac:dyDescent="0.2">
      <c r="A283" s="247">
        <v>40</v>
      </c>
      <c r="B283" s="220" t="s">
        <v>286</v>
      </c>
      <c r="C283" s="237" t="s">
        <v>287</v>
      </c>
      <c r="D283" s="223" t="s">
        <v>170</v>
      </c>
      <c r="E283" s="227">
        <v>1.125</v>
      </c>
      <c r="F283" s="232">
        <v>570.52112879999993</v>
      </c>
      <c r="G283" s="233">
        <f>ROUND(E283*F283,2)</f>
        <v>641.84</v>
      </c>
      <c r="H283" s="234"/>
      <c r="I283" s="250" t="s">
        <v>100</v>
      </c>
      <c r="J283" s="207"/>
      <c r="K283" s="207"/>
      <c r="L283" s="207"/>
      <c r="M283" s="207"/>
      <c r="N283" s="207"/>
      <c r="O283" s="207"/>
      <c r="P283" s="207"/>
      <c r="Q283" s="207"/>
      <c r="R283" s="207"/>
      <c r="S283" s="207"/>
      <c r="T283" s="207"/>
      <c r="U283" s="263"/>
      <c r="V283" s="207"/>
      <c r="W283" s="207"/>
      <c r="X283" s="207"/>
      <c r="Y283" s="207"/>
      <c r="Z283" s="207"/>
      <c r="AA283" s="207"/>
      <c r="AB283" s="207"/>
      <c r="AC283" s="207"/>
      <c r="AD283" s="207"/>
      <c r="AE283" s="207" t="s">
        <v>101</v>
      </c>
      <c r="AF283" s="207">
        <v>1</v>
      </c>
      <c r="AG283" s="207"/>
      <c r="AH283" s="207"/>
      <c r="AI283" s="207"/>
      <c r="AJ283" s="207"/>
      <c r="AK283" s="207"/>
      <c r="AL283" s="207"/>
      <c r="AM283" s="207">
        <v>21</v>
      </c>
      <c r="AN283" s="207"/>
      <c r="AO283" s="207"/>
      <c r="AP283" s="207"/>
      <c r="AQ283" s="207"/>
      <c r="AR283" s="207"/>
      <c r="AS283" s="207"/>
      <c r="AT283" s="207"/>
      <c r="AU283" s="207"/>
      <c r="AV283" s="207"/>
      <c r="AW283" s="207"/>
      <c r="AX283" s="207"/>
      <c r="AY283" s="207"/>
      <c r="AZ283" s="207"/>
      <c r="BA283" s="207"/>
      <c r="BB283" s="207"/>
      <c r="BC283" s="207"/>
      <c r="BD283" s="207"/>
      <c r="BE283" s="207"/>
      <c r="BF283" s="207"/>
      <c r="BG283" s="207"/>
      <c r="BH283" s="207"/>
    </row>
    <row r="284" spans="1:60" outlineLevel="1" x14ac:dyDescent="0.2">
      <c r="A284" s="248"/>
      <c r="B284" s="221"/>
      <c r="C284" s="238" t="s">
        <v>124</v>
      </c>
      <c r="D284" s="224"/>
      <c r="E284" s="228"/>
      <c r="F284" s="233"/>
      <c r="G284" s="233"/>
      <c r="H284" s="234"/>
      <c r="I284" s="250"/>
      <c r="J284" s="207"/>
      <c r="K284" s="207"/>
      <c r="L284" s="207"/>
      <c r="M284" s="207"/>
      <c r="N284" s="207"/>
      <c r="O284" s="207"/>
      <c r="P284" s="207"/>
      <c r="Q284" s="207"/>
      <c r="R284" s="207"/>
      <c r="S284" s="207"/>
      <c r="T284" s="207"/>
      <c r="U284" s="263"/>
      <c r="V284" s="207"/>
      <c r="W284" s="207"/>
      <c r="X284" s="207"/>
      <c r="Y284" s="207"/>
      <c r="Z284" s="207"/>
      <c r="AA284" s="207"/>
      <c r="AB284" s="207"/>
      <c r="AC284" s="207"/>
      <c r="AD284" s="207"/>
      <c r="AE284" s="207"/>
      <c r="AF284" s="207"/>
      <c r="AG284" s="207"/>
      <c r="AH284" s="207"/>
      <c r="AI284" s="207"/>
      <c r="AJ284" s="207"/>
      <c r="AK284" s="207"/>
      <c r="AL284" s="207"/>
      <c r="AM284" s="207"/>
      <c r="AN284" s="207"/>
      <c r="AO284" s="207"/>
      <c r="AP284" s="207"/>
      <c r="AQ284" s="207"/>
      <c r="AR284" s="207"/>
      <c r="AS284" s="207"/>
      <c r="AT284" s="207"/>
      <c r="AU284" s="207"/>
      <c r="AV284" s="207"/>
      <c r="AW284" s="207"/>
      <c r="AX284" s="207"/>
      <c r="AY284" s="207"/>
      <c r="AZ284" s="207"/>
      <c r="BA284" s="207"/>
      <c r="BB284" s="207"/>
      <c r="BC284" s="207"/>
      <c r="BD284" s="207"/>
      <c r="BE284" s="207"/>
      <c r="BF284" s="207"/>
      <c r="BG284" s="207"/>
      <c r="BH284" s="207"/>
    </row>
    <row r="285" spans="1:60" outlineLevel="1" x14ac:dyDescent="0.2">
      <c r="A285" s="248"/>
      <c r="B285" s="221"/>
      <c r="C285" s="239" t="s">
        <v>125</v>
      </c>
      <c r="D285" s="225"/>
      <c r="E285" s="229"/>
      <c r="F285" s="233"/>
      <c r="G285" s="233"/>
      <c r="H285" s="234"/>
      <c r="I285" s="250"/>
      <c r="J285" s="207"/>
      <c r="K285" s="207"/>
      <c r="L285" s="207"/>
      <c r="M285" s="207"/>
      <c r="N285" s="207"/>
      <c r="O285" s="207"/>
      <c r="P285" s="207"/>
      <c r="Q285" s="207"/>
      <c r="R285" s="207"/>
      <c r="S285" s="207"/>
      <c r="T285" s="207"/>
      <c r="U285" s="263"/>
      <c r="V285" s="207"/>
      <c r="W285" s="207"/>
      <c r="X285" s="207"/>
      <c r="Y285" s="207"/>
      <c r="Z285" s="207"/>
      <c r="AA285" s="207"/>
      <c r="AB285" s="207"/>
      <c r="AC285" s="207"/>
      <c r="AD285" s="207"/>
      <c r="AE285" s="207"/>
      <c r="AF285" s="207"/>
      <c r="AG285" s="207"/>
      <c r="AH285" s="207"/>
      <c r="AI285" s="207"/>
      <c r="AJ285" s="207"/>
      <c r="AK285" s="207"/>
      <c r="AL285" s="207"/>
      <c r="AM285" s="207"/>
      <c r="AN285" s="207"/>
      <c r="AO285" s="207"/>
      <c r="AP285" s="207"/>
      <c r="AQ285" s="207"/>
      <c r="AR285" s="207"/>
      <c r="AS285" s="207"/>
      <c r="AT285" s="207"/>
      <c r="AU285" s="207"/>
      <c r="AV285" s="207"/>
      <c r="AW285" s="207"/>
      <c r="AX285" s="207"/>
      <c r="AY285" s="207"/>
      <c r="AZ285" s="207"/>
      <c r="BA285" s="207"/>
      <c r="BB285" s="207"/>
      <c r="BC285" s="207"/>
      <c r="BD285" s="207"/>
      <c r="BE285" s="207"/>
      <c r="BF285" s="207"/>
      <c r="BG285" s="207"/>
      <c r="BH285" s="207"/>
    </row>
    <row r="286" spans="1:60" outlineLevel="1" x14ac:dyDescent="0.2">
      <c r="A286" s="248"/>
      <c r="B286" s="221"/>
      <c r="C286" s="238" t="s">
        <v>288</v>
      </c>
      <c r="D286" s="224"/>
      <c r="E286" s="228">
        <v>1.125</v>
      </c>
      <c r="F286" s="233"/>
      <c r="G286" s="233"/>
      <c r="H286" s="234"/>
      <c r="I286" s="250"/>
      <c r="J286" s="207"/>
      <c r="K286" s="207"/>
      <c r="L286" s="207"/>
      <c r="M286" s="207"/>
      <c r="N286" s="207"/>
      <c r="O286" s="207"/>
      <c r="P286" s="207"/>
      <c r="Q286" s="207"/>
      <c r="R286" s="207"/>
      <c r="S286" s="207"/>
      <c r="T286" s="207"/>
      <c r="U286" s="263"/>
      <c r="V286" s="207"/>
      <c r="W286" s="207"/>
      <c r="X286" s="207"/>
      <c r="Y286" s="207"/>
      <c r="Z286" s="207"/>
      <c r="AA286" s="207"/>
      <c r="AB286" s="207"/>
      <c r="AC286" s="207"/>
      <c r="AD286" s="207"/>
      <c r="AE286" s="207"/>
      <c r="AF286" s="207"/>
      <c r="AG286" s="207"/>
      <c r="AH286" s="207"/>
      <c r="AI286" s="207"/>
      <c r="AJ286" s="207"/>
      <c r="AK286" s="207"/>
      <c r="AL286" s="207"/>
      <c r="AM286" s="207"/>
      <c r="AN286" s="207"/>
      <c r="AO286" s="207"/>
      <c r="AP286" s="207"/>
      <c r="AQ286" s="207"/>
      <c r="AR286" s="207"/>
      <c r="AS286" s="207"/>
      <c r="AT286" s="207"/>
      <c r="AU286" s="207"/>
      <c r="AV286" s="207"/>
      <c r="AW286" s="207"/>
      <c r="AX286" s="207"/>
      <c r="AY286" s="207"/>
      <c r="AZ286" s="207"/>
      <c r="BA286" s="207"/>
      <c r="BB286" s="207"/>
      <c r="BC286" s="207"/>
      <c r="BD286" s="207"/>
      <c r="BE286" s="207"/>
      <c r="BF286" s="207"/>
      <c r="BG286" s="207"/>
      <c r="BH286" s="207"/>
    </row>
    <row r="287" spans="1:60" outlineLevel="1" x14ac:dyDescent="0.2">
      <c r="A287" s="248"/>
      <c r="B287" s="221"/>
      <c r="C287" s="309"/>
      <c r="D287" s="310"/>
      <c r="E287" s="311"/>
      <c r="F287" s="312"/>
      <c r="G287" s="313"/>
      <c r="H287" s="234"/>
      <c r="I287" s="250"/>
      <c r="J287" s="207"/>
      <c r="K287" s="207"/>
      <c r="L287" s="207"/>
      <c r="M287" s="207"/>
      <c r="N287" s="207"/>
      <c r="O287" s="207"/>
      <c r="P287" s="207"/>
      <c r="Q287" s="207"/>
      <c r="R287" s="207"/>
      <c r="S287" s="207"/>
      <c r="T287" s="207"/>
      <c r="U287" s="263"/>
      <c r="V287" s="207"/>
      <c r="W287" s="207"/>
      <c r="X287" s="207"/>
      <c r="Y287" s="207"/>
      <c r="Z287" s="207"/>
      <c r="AA287" s="207"/>
      <c r="AB287" s="207"/>
      <c r="AC287" s="207"/>
      <c r="AD287" s="207"/>
      <c r="AE287" s="207"/>
      <c r="AF287" s="207"/>
      <c r="AG287" s="207"/>
      <c r="AH287" s="207"/>
      <c r="AI287" s="207"/>
      <c r="AJ287" s="207"/>
      <c r="AK287" s="207"/>
      <c r="AL287" s="207"/>
      <c r="AM287" s="207"/>
      <c r="AN287" s="207"/>
      <c r="AO287" s="207"/>
      <c r="AP287" s="207"/>
      <c r="AQ287" s="207"/>
      <c r="AR287" s="207"/>
      <c r="AS287" s="207"/>
      <c r="AT287" s="207"/>
      <c r="AU287" s="207"/>
      <c r="AV287" s="207"/>
      <c r="AW287" s="207"/>
      <c r="AX287" s="207"/>
      <c r="AY287" s="207"/>
      <c r="AZ287" s="207"/>
      <c r="BA287" s="207"/>
      <c r="BB287" s="207"/>
      <c r="BC287" s="207"/>
      <c r="BD287" s="207"/>
      <c r="BE287" s="207"/>
      <c r="BF287" s="207"/>
      <c r="BG287" s="207"/>
      <c r="BH287" s="207"/>
    </row>
    <row r="288" spans="1:60" outlineLevel="1" x14ac:dyDescent="0.2">
      <c r="A288" s="247">
        <v>41</v>
      </c>
      <c r="B288" s="220" t="s">
        <v>289</v>
      </c>
      <c r="C288" s="237" t="s">
        <v>290</v>
      </c>
      <c r="D288" s="223" t="s">
        <v>206</v>
      </c>
      <c r="E288" s="227">
        <v>3</v>
      </c>
      <c r="F288" s="232">
        <v>127.34846624999999</v>
      </c>
      <c r="G288" s="233">
        <f>ROUND(E288*F288,2)</f>
        <v>382.05</v>
      </c>
      <c r="H288" s="234"/>
      <c r="I288" s="250" t="s">
        <v>100</v>
      </c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63"/>
      <c r="V288" s="207"/>
      <c r="W288" s="207"/>
      <c r="X288" s="207"/>
      <c r="Y288" s="207"/>
      <c r="Z288" s="207"/>
      <c r="AA288" s="207"/>
      <c r="AB288" s="207"/>
      <c r="AC288" s="207"/>
      <c r="AD288" s="207"/>
      <c r="AE288" s="207" t="s">
        <v>101</v>
      </c>
      <c r="AF288" s="207">
        <v>1</v>
      </c>
      <c r="AG288" s="207"/>
      <c r="AH288" s="207"/>
      <c r="AI288" s="207"/>
      <c r="AJ288" s="207"/>
      <c r="AK288" s="207"/>
      <c r="AL288" s="207"/>
      <c r="AM288" s="207">
        <v>21</v>
      </c>
      <c r="AN288" s="207"/>
      <c r="AO288" s="207"/>
      <c r="AP288" s="207"/>
      <c r="AQ288" s="207"/>
      <c r="AR288" s="207"/>
      <c r="AS288" s="207"/>
      <c r="AT288" s="207"/>
      <c r="AU288" s="207"/>
      <c r="AV288" s="207"/>
      <c r="AW288" s="207"/>
      <c r="AX288" s="207"/>
      <c r="AY288" s="207"/>
      <c r="AZ288" s="207"/>
      <c r="BA288" s="207"/>
      <c r="BB288" s="207"/>
      <c r="BC288" s="207"/>
      <c r="BD288" s="207"/>
      <c r="BE288" s="207"/>
      <c r="BF288" s="207"/>
      <c r="BG288" s="207"/>
      <c r="BH288" s="207"/>
    </row>
    <row r="289" spans="1:60" outlineLevel="1" x14ac:dyDescent="0.2">
      <c r="A289" s="248"/>
      <c r="B289" s="221"/>
      <c r="C289" s="238" t="s">
        <v>214</v>
      </c>
      <c r="D289" s="224"/>
      <c r="E289" s="228"/>
      <c r="F289" s="233"/>
      <c r="G289" s="233"/>
      <c r="H289" s="234"/>
      <c r="I289" s="250"/>
      <c r="J289" s="207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63"/>
      <c r="V289" s="207"/>
      <c r="W289" s="207"/>
      <c r="X289" s="207"/>
      <c r="Y289" s="207"/>
      <c r="Z289" s="207"/>
      <c r="AA289" s="207"/>
      <c r="AB289" s="207"/>
      <c r="AC289" s="207"/>
      <c r="AD289" s="207"/>
      <c r="AE289" s="207"/>
      <c r="AF289" s="207"/>
      <c r="AG289" s="207"/>
      <c r="AH289" s="207"/>
      <c r="AI289" s="207"/>
      <c r="AJ289" s="207"/>
      <c r="AK289" s="207"/>
      <c r="AL289" s="207"/>
      <c r="AM289" s="207"/>
      <c r="AN289" s="207"/>
      <c r="AO289" s="207"/>
      <c r="AP289" s="207"/>
      <c r="AQ289" s="207"/>
      <c r="AR289" s="207"/>
      <c r="AS289" s="207"/>
      <c r="AT289" s="207"/>
      <c r="AU289" s="207"/>
      <c r="AV289" s="207"/>
      <c r="AW289" s="207"/>
      <c r="AX289" s="207"/>
      <c r="AY289" s="207"/>
      <c r="AZ289" s="207"/>
      <c r="BA289" s="207"/>
      <c r="BB289" s="207"/>
      <c r="BC289" s="207"/>
      <c r="BD289" s="207"/>
      <c r="BE289" s="207"/>
      <c r="BF289" s="207"/>
      <c r="BG289" s="207"/>
      <c r="BH289" s="207"/>
    </row>
    <row r="290" spans="1:60" outlineLevel="1" x14ac:dyDescent="0.2">
      <c r="A290" s="248"/>
      <c r="B290" s="221"/>
      <c r="C290" s="239" t="s">
        <v>125</v>
      </c>
      <c r="D290" s="225"/>
      <c r="E290" s="229"/>
      <c r="F290" s="233"/>
      <c r="G290" s="233"/>
      <c r="H290" s="234"/>
      <c r="I290" s="250"/>
      <c r="J290" s="207"/>
      <c r="K290" s="207"/>
      <c r="L290" s="207"/>
      <c r="M290" s="207"/>
      <c r="N290" s="207"/>
      <c r="O290" s="207"/>
      <c r="P290" s="207"/>
      <c r="Q290" s="207"/>
      <c r="R290" s="207"/>
      <c r="S290" s="207"/>
      <c r="T290" s="207"/>
      <c r="U290" s="263"/>
      <c r="V290" s="207"/>
      <c r="W290" s="207"/>
      <c r="X290" s="207"/>
      <c r="Y290" s="207"/>
      <c r="Z290" s="207"/>
      <c r="AA290" s="207"/>
      <c r="AB290" s="207"/>
      <c r="AC290" s="207"/>
      <c r="AD290" s="207"/>
      <c r="AE290" s="207"/>
      <c r="AF290" s="207"/>
      <c r="AG290" s="207"/>
      <c r="AH290" s="207"/>
      <c r="AI290" s="207"/>
      <c r="AJ290" s="207"/>
      <c r="AK290" s="207"/>
      <c r="AL290" s="207"/>
      <c r="AM290" s="207"/>
      <c r="AN290" s="207"/>
      <c r="AO290" s="207"/>
      <c r="AP290" s="207"/>
      <c r="AQ290" s="207"/>
      <c r="AR290" s="207"/>
      <c r="AS290" s="207"/>
      <c r="AT290" s="207"/>
      <c r="AU290" s="207"/>
      <c r="AV290" s="207"/>
      <c r="AW290" s="207"/>
      <c r="AX290" s="207"/>
      <c r="AY290" s="207"/>
      <c r="AZ290" s="207"/>
      <c r="BA290" s="207"/>
      <c r="BB290" s="207"/>
      <c r="BC290" s="207"/>
      <c r="BD290" s="207"/>
      <c r="BE290" s="207"/>
      <c r="BF290" s="207"/>
      <c r="BG290" s="207"/>
      <c r="BH290" s="207"/>
    </row>
    <row r="291" spans="1:60" outlineLevel="1" x14ac:dyDescent="0.2">
      <c r="A291" s="248"/>
      <c r="B291" s="221"/>
      <c r="C291" s="238" t="s">
        <v>56</v>
      </c>
      <c r="D291" s="224"/>
      <c r="E291" s="228">
        <v>3</v>
      </c>
      <c r="F291" s="233"/>
      <c r="G291" s="233"/>
      <c r="H291" s="234"/>
      <c r="I291" s="250"/>
      <c r="J291" s="207"/>
      <c r="K291" s="207"/>
      <c r="L291" s="207"/>
      <c r="M291" s="207"/>
      <c r="N291" s="207"/>
      <c r="O291" s="207"/>
      <c r="P291" s="207"/>
      <c r="Q291" s="207"/>
      <c r="R291" s="207"/>
      <c r="S291" s="207"/>
      <c r="T291" s="207"/>
      <c r="U291" s="263"/>
      <c r="V291" s="207"/>
      <c r="W291" s="207"/>
      <c r="X291" s="207"/>
      <c r="Y291" s="207"/>
      <c r="Z291" s="207"/>
      <c r="AA291" s="207"/>
      <c r="AB291" s="207"/>
      <c r="AC291" s="207"/>
      <c r="AD291" s="207"/>
      <c r="AE291" s="207"/>
      <c r="AF291" s="207"/>
      <c r="AG291" s="207"/>
      <c r="AH291" s="207"/>
      <c r="AI291" s="207"/>
      <c r="AJ291" s="207"/>
      <c r="AK291" s="207"/>
      <c r="AL291" s="207"/>
      <c r="AM291" s="207"/>
      <c r="AN291" s="207"/>
      <c r="AO291" s="207"/>
      <c r="AP291" s="207"/>
      <c r="AQ291" s="207"/>
      <c r="AR291" s="207"/>
      <c r="AS291" s="207"/>
      <c r="AT291" s="207"/>
      <c r="AU291" s="207"/>
      <c r="AV291" s="207"/>
      <c r="AW291" s="207"/>
      <c r="AX291" s="207"/>
      <c r="AY291" s="207"/>
      <c r="AZ291" s="207"/>
      <c r="BA291" s="207"/>
      <c r="BB291" s="207"/>
      <c r="BC291" s="207"/>
      <c r="BD291" s="207"/>
      <c r="BE291" s="207"/>
      <c r="BF291" s="207"/>
      <c r="BG291" s="207"/>
      <c r="BH291" s="207"/>
    </row>
    <row r="292" spans="1:60" outlineLevel="1" x14ac:dyDescent="0.2">
      <c r="A292" s="248"/>
      <c r="B292" s="221"/>
      <c r="C292" s="309"/>
      <c r="D292" s="310"/>
      <c r="E292" s="311"/>
      <c r="F292" s="312"/>
      <c r="G292" s="313"/>
      <c r="H292" s="234"/>
      <c r="I292" s="250"/>
      <c r="J292" s="207"/>
      <c r="K292" s="207"/>
      <c r="L292" s="207"/>
      <c r="M292" s="207"/>
      <c r="N292" s="207"/>
      <c r="O292" s="207"/>
      <c r="P292" s="207"/>
      <c r="Q292" s="207"/>
      <c r="R292" s="207"/>
      <c r="S292" s="207"/>
      <c r="T292" s="207"/>
      <c r="U292" s="263"/>
      <c r="V292" s="207"/>
      <c r="W292" s="207"/>
      <c r="X292" s="207"/>
      <c r="Y292" s="207"/>
      <c r="Z292" s="207"/>
      <c r="AA292" s="207"/>
      <c r="AB292" s="207"/>
      <c r="AC292" s="207"/>
      <c r="AD292" s="207"/>
      <c r="AE292" s="207"/>
      <c r="AF292" s="207"/>
      <c r="AG292" s="207"/>
      <c r="AH292" s="207"/>
      <c r="AI292" s="207"/>
      <c r="AJ292" s="207"/>
      <c r="AK292" s="207"/>
      <c r="AL292" s="207"/>
      <c r="AM292" s="207"/>
      <c r="AN292" s="207"/>
      <c r="AO292" s="207"/>
      <c r="AP292" s="207"/>
      <c r="AQ292" s="207"/>
      <c r="AR292" s="207"/>
      <c r="AS292" s="207"/>
      <c r="AT292" s="207"/>
      <c r="AU292" s="207"/>
      <c r="AV292" s="207"/>
      <c r="AW292" s="207"/>
      <c r="AX292" s="207"/>
      <c r="AY292" s="207"/>
      <c r="AZ292" s="207"/>
      <c r="BA292" s="207"/>
      <c r="BB292" s="207"/>
      <c r="BC292" s="207"/>
      <c r="BD292" s="207"/>
      <c r="BE292" s="207"/>
      <c r="BF292" s="207"/>
      <c r="BG292" s="207"/>
      <c r="BH292" s="207"/>
    </row>
    <row r="293" spans="1:60" outlineLevel="1" x14ac:dyDescent="0.2">
      <c r="A293" s="247">
        <v>42</v>
      </c>
      <c r="B293" s="220" t="s">
        <v>291</v>
      </c>
      <c r="C293" s="237" t="s">
        <v>292</v>
      </c>
      <c r="D293" s="223" t="s">
        <v>246</v>
      </c>
      <c r="E293" s="227">
        <v>14.25</v>
      </c>
      <c r="F293" s="232">
        <v>6265.5445394999997</v>
      </c>
      <c r="G293" s="233">
        <f>ROUND(E293*F293,2)</f>
        <v>89284.01</v>
      </c>
      <c r="H293" s="234"/>
      <c r="I293" s="250" t="s">
        <v>100</v>
      </c>
      <c r="J293" s="207"/>
      <c r="K293" s="207"/>
      <c r="L293" s="207"/>
      <c r="M293" s="207"/>
      <c r="N293" s="207"/>
      <c r="O293" s="207"/>
      <c r="P293" s="207"/>
      <c r="Q293" s="207"/>
      <c r="R293" s="207"/>
      <c r="S293" s="207"/>
      <c r="T293" s="207"/>
      <c r="U293" s="263"/>
      <c r="V293" s="207"/>
      <c r="W293" s="207"/>
      <c r="X293" s="207"/>
      <c r="Y293" s="207"/>
      <c r="Z293" s="207"/>
      <c r="AA293" s="207"/>
      <c r="AB293" s="207"/>
      <c r="AC293" s="207"/>
      <c r="AD293" s="207"/>
      <c r="AE293" s="207" t="s">
        <v>101</v>
      </c>
      <c r="AF293" s="207">
        <v>1</v>
      </c>
      <c r="AG293" s="207"/>
      <c r="AH293" s="207"/>
      <c r="AI293" s="207"/>
      <c r="AJ293" s="207"/>
      <c r="AK293" s="207"/>
      <c r="AL293" s="207"/>
      <c r="AM293" s="207">
        <v>21</v>
      </c>
      <c r="AN293" s="207"/>
      <c r="AO293" s="207"/>
      <c r="AP293" s="207"/>
      <c r="AQ293" s="207"/>
      <c r="AR293" s="207"/>
      <c r="AS293" s="207"/>
      <c r="AT293" s="207"/>
      <c r="AU293" s="207"/>
      <c r="AV293" s="207"/>
      <c r="AW293" s="207"/>
      <c r="AX293" s="207"/>
      <c r="AY293" s="207"/>
      <c r="AZ293" s="207"/>
      <c r="BA293" s="207"/>
      <c r="BB293" s="207"/>
      <c r="BC293" s="207"/>
      <c r="BD293" s="207"/>
      <c r="BE293" s="207"/>
      <c r="BF293" s="207"/>
      <c r="BG293" s="207"/>
      <c r="BH293" s="207"/>
    </row>
    <row r="294" spans="1:60" outlineLevel="1" x14ac:dyDescent="0.2">
      <c r="A294" s="248"/>
      <c r="B294" s="221"/>
      <c r="C294" s="238" t="s">
        <v>130</v>
      </c>
      <c r="D294" s="224"/>
      <c r="E294" s="228"/>
      <c r="F294" s="233"/>
      <c r="G294" s="233"/>
      <c r="H294" s="234"/>
      <c r="I294" s="250"/>
      <c r="J294" s="207"/>
      <c r="K294" s="207"/>
      <c r="L294" s="207"/>
      <c r="M294" s="207"/>
      <c r="N294" s="207"/>
      <c r="O294" s="207"/>
      <c r="P294" s="207"/>
      <c r="Q294" s="207"/>
      <c r="R294" s="207"/>
      <c r="S294" s="207"/>
      <c r="T294" s="207"/>
      <c r="U294" s="263"/>
      <c r="V294" s="207"/>
      <c r="W294" s="207"/>
      <c r="X294" s="207"/>
      <c r="Y294" s="207"/>
      <c r="Z294" s="207"/>
      <c r="AA294" s="207"/>
      <c r="AB294" s="207"/>
      <c r="AC294" s="207"/>
      <c r="AD294" s="207"/>
      <c r="AE294" s="207"/>
      <c r="AF294" s="207"/>
      <c r="AG294" s="207"/>
      <c r="AH294" s="207"/>
      <c r="AI294" s="207"/>
      <c r="AJ294" s="207"/>
      <c r="AK294" s="207"/>
      <c r="AL294" s="207"/>
      <c r="AM294" s="207"/>
      <c r="AN294" s="207"/>
      <c r="AO294" s="207"/>
      <c r="AP294" s="207"/>
      <c r="AQ294" s="207"/>
      <c r="AR294" s="207"/>
      <c r="AS294" s="207"/>
      <c r="AT294" s="207"/>
      <c r="AU294" s="207"/>
      <c r="AV294" s="207"/>
      <c r="AW294" s="207"/>
      <c r="AX294" s="207"/>
      <c r="AY294" s="207"/>
      <c r="AZ294" s="207"/>
      <c r="BA294" s="207"/>
      <c r="BB294" s="207"/>
      <c r="BC294" s="207"/>
      <c r="BD294" s="207"/>
      <c r="BE294" s="207"/>
      <c r="BF294" s="207"/>
      <c r="BG294" s="207"/>
      <c r="BH294" s="207"/>
    </row>
    <row r="295" spans="1:60" outlineLevel="1" x14ac:dyDescent="0.2">
      <c r="A295" s="248"/>
      <c r="B295" s="221"/>
      <c r="C295" s="239" t="s">
        <v>125</v>
      </c>
      <c r="D295" s="225"/>
      <c r="E295" s="229"/>
      <c r="F295" s="233"/>
      <c r="G295" s="233"/>
      <c r="H295" s="234"/>
      <c r="I295" s="250"/>
      <c r="J295" s="207"/>
      <c r="K295" s="207"/>
      <c r="L295" s="207"/>
      <c r="M295" s="207"/>
      <c r="N295" s="207"/>
      <c r="O295" s="207"/>
      <c r="P295" s="207"/>
      <c r="Q295" s="207"/>
      <c r="R295" s="207"/>
      <c r="S295" s="207"/>
      <c r="T295" s="207"/>
      <c r="U295" s="263"/>
      <c r="V295" s="207"/>
      <c r="W295" s="207"/>
      <c r="X295" s="207"/>
      <c r="Y295" s="207"/>
      <c r="Z295" s="207"/>
      <c r="AA295" s="207"/>
      <c r="AB295" s="207"/>
      <c r="AC295" s="207"/>
      <c r="AD295" s="207"/>
      <c r="AE295" s="207"/>
      <c r="AF295" s="207"/>
      <c r="AG295" s="207"/>
      <c r="AH295" s="207"/>
      <c r="AI295" s="207"/>
      <c r="AJ295" s="207"/>
      <c r="AK295" s="207"/>
      <c r="AL295" s="207"/>
      <c r="AM295" s="207"/>
      <c r="AN295" s="207"/>
      <c r="AO295" s="207"/>
      <c r="AP295" s="207"/>
      <c r="AQ295" s="207"/>
      <c r="AR295" s="207"/>
      <c r="AS295" s="207"/>
      <c r="AT295" s="207"/>
      <c r="AU295" s="207"/>
      <c r="AV295" s="207"/>
      <c r="AW295" s="207"/>
      <c r="AX295" s="207"/>
      <c r="AY295" s="207"/>
      <c r="AZ295" s="207"/>
      <c r="BA295" s="207"/>
      <c r="BB295" s="207"/>
      <c r="BC295" s="207"/>
      <c r="BD295" s="207"/>
      <c r="BE295" s="207"/>
      <c r="BF295" s="207"/>
      <c r="BG295" s="207"/>
      <c r="BH295" s="207"/>
    </row>
    <row r="296" spans="1:60" outlineLevel="1" x14ac:dyDescent="0.2">
      <c r="A296" s="248"/>
      <c r="B296" s="221"/>
      <c r="C296" s="238" t="s">
        <v>293</v>
      </c>
      <c r="D296" s="224"/>
      <c r="E296" s="228">
        <v>5.4</v>
      </c>
      <c r="F296" s="233"/>
      <c r="G296" s="233"/>
      <c r="H296" s="234"/>
      <c r="I296" s="250"/>
      <c r="J296" s="207"/>
      <c r="K296" s="207"/>
      <c r="L296" s="207"/>
      <c r="M296" s="207"/>
      <c r="N296" s="207"/>
      <c r="O296" s="207"/>
      <c r="P296" s="207"/>
      <c r="Q296" s="207"/>
      <c r="R296" s="207"/>
      <c r="S296" s="207"/>
      <c r="T296" s="207"/>
      <c r="U296" s="263"/>
      <c r="V296" s="207"/>
      <c r="W296" s="207"/>
      <c r="X296" s="207"/>
      <c r="Y296" s="207"/>
      <c r="Z296" s="207"/>
      <c r="AA296" s="207"/>
      <c r="AB296" s="207"/>
      <c r="AC296" s="207"/>
      <c r="AD296" s="207"/>
      <c r="AE296" s="207"/>
      <c r="AF296" s="207"/>
      <c r="AG296" s="207"/>
      <c r="AH296" s="207"/>
      <c r="AI296" s="207"/>
      <c r="AJ296" s="207"/>
      <c r="AK296" s="207"/>
      <c r="AL296" s="207"/>
      <c r="AM296" s="207"/>
      <c r="AN296" s="207"/>
      <c r="AO296" s="207"/>
      <c r="AP296" s="207"/>
      <c r="AQ296" s="207"/>
      <c r="AR296" s="207"/>
      <c r="AS296" s="207"/>
      <c r="AT296" s="207"/>
      <c r="AU296" s="207"/>
      <c r="AV296" s="207"/>
      <c r="AW296" s="207"/>
      <c r="AX296" s="207"/>
      <c r="AY296" s="207"/>
      <c r="AZ296" s="207"/>
      <c r="BA296" s="207"/>
      <c r="BB296" s="207"/>
      <c r="BC296" s="207"/>
      <c r="BD296" s="207"/>
      <c r="BE296" s="207"/>
      <c r="BF296" s="207"/>
      <c r="BG296" s="207"/>
      <c r="BH296" s="207"/>
    </row>
    <row r="297" spans="1:60" outlineLevel="1" x14ac:dyDescent="0.2">
      <c r="A297" s="248"/>
      <c r="B297" s="221"/>
      <c r="C297" s="239" t="s">
        <v>125</v>
      </c>
      <c r="D297" s="225"/>
      <c r="E297" s="229">
        <v>5.4</v>
      </c>
      <c r="F297" s="233"/>
      <c r="G297" s="233"/>
      <c r="H297" s="234"/>
      <c r="I297" s="250"/>
      <c r="J297" s="207"/>
      <c r="K297" s="207"/>
      <c r="L297" s="207"/>
      <c r="M297" s="207"/>
      <c r="N297" s="207"/>
      <c r="O297" s="207"/>
      <c r="P297" s="207"/>
      <c r="Q297" s="207"/>
      <c r="R297" s="207"/>
      <c r="S297" s="207"/>
      <c r="T297" s="207"/>
      <c r="U297" s="263"/>
      <c r="V297" s="207"/>
      <c r="W297" s="207"/>
      <c r="X297" s="207"/>
      <c r="Y297" s="207"/>
      <c r="Z297" s="207"/>
      <c r="AA297" s="207"/>
      <c r="AB297" s="207"/>
      <c r="AC297" s="207"/>
      <c r="AD297" s="207"/>
      <c r="AE297" s="207"/>
      <c r="AF297" s="207"/>
      <c r="AG297" s="207"/>
      <c r="AH297" s="207"/>
      <c r="AI297" s="207"/>
      <c r="AJ297" s="207"/>
      <c r="AK297" s="207"/>
      <c r="AL297" s="207"/>
      <c r="AM297" s="207"/>
      <c r="AN297" s="207"/>
      <c r="AO297" s="207"/>
      <c r="AP297" s="207"/>
      <c r="AQ297" s="207"/>
      <c r="AR297" s="207"/>
      <c r="AS297" s="207"/>
      <c r="AT297" s="207"/>
      <c r="AU297" s="207"/>
      <c r="AV297" s="207"/>
      <c r="AW297" s="207"/>
      <c r="AX297" s="207"/>
      <c r="AY297" s="207"/>
      <c r="AZ297" s="207"/>
      <c r="BA297" s="207"/>
      <c r="BB297" s="207"/>
      <c r="BC297" s="207"/>
      <c r="BD297" s="207"/>
      <c r="BE297" s="207"/>
      <c r="BF297" s="207"/>
      <c r="BG297" s="207"/>
      <c r="BH297" s="207"/>
    </row>
    <row r="298" spans="1:60" outlineLevel="1" x14ac:dyDescent="0.2">
      <c r="A298" s="248"/>
      <c r="B298" s="221"/>
      <c r="C298" s="238" t="s">
        <v>294</v>
      </c>
      <c r="D298" s="224"/>
      <c r="E298" s="228">
        <v>1.65</v>
      </c>
      <c r="F298" s="233"/>
      <c r="G298" s="233"/>
      <c r="H298" s="234"/>
      <c r="I298" s="250"/>
      <c r="J298" s="207"/>
      <c r="K298" s="207"/>
      <c r="L298" s="207"/>
      <c r="M298" s="207"/>
      <c r="N298" s="207"/>
      <c r="O298" s="207"/>
      <c r="P298" s="207"/>
      <c r="Q298" s="207"/>
      <c r="R298" s="207"/>
      <c r="S298" s="207"/>
      <c r="T298" s="207"/>
      <c r="U298" s="263"/>
      <c r="V298" s="207"/>
      <c r="W298" s="207"/>
      <c r="X298" s="207"/>
      <c r="Y298" s="207"/>
      <c r="Z298" s="207"/>
      <c r="AA298" s="207"/>
      <c r="AB298" s="207"/>
      <c r="AC298" s="207"/>
      <c r="AD298" s="207"/>
      <c r="AE298" s="207"/>
      <c r="AF298" s="207"/>
      <c r="AG298" s="207"/>
      <c r="AH298" s="207"/>
      <c r="AI298" s="207"/>
      <c r="AJ298" s="207"/>
      <c r="AK298" s="207"/>
      <c r="AL298" s="207"/>
      <c r="AM298" s="207"/>
      <c r="AN298" s="207"/>
      <c r="AO298" s="207"/>
      <c r="AP298" s="207"/>
      <c r="AQ298" s="207"/>
      <c r="AR298" s="207"/>
      <c r="AS298" s="207"/>
      <c r="AT298" s="207"/>
      <c r="AU298" s="207"/>
      <c r="AV298" s="207"/>
      <c r="AW298" s="207"/>
      <c r="AX298" s="207"/>
      <c r="AY298" s="207"/>
      <c r="AZ298" s="207"/>
      <c r="BA298" s="207"/>
      <c r="BB298" s="207"/>
      <c r="BC298" s="207"/>
      <c r="BD298" s="207"/>
      <c r="BE298" s="207"/>
      <c r="BF298" s="207"/>
      <c r="BG298" s="207"/>
      <c r="BH298" s="207"/>
    </row>
    <row r="299" spans="1:60" outlineLevel="1" x14ac:dyDescent="0.2">
      <c r="A299" s="248"/>
      <c r="B299" s="221"/>
      <c r="C299" s="239" t="s">
        <v>125</v>
      </c>
      <c r="D299" s="225"/>
      <c r="E299" s="229">
        <v>1.65</v>
      </c>
      <c r="F299" s="233"/>
      <c r="G299" s="233"/>
      <c r="H299" s="234"/>
      <c r="I299" s="250"/>
      <c r="J299" s="207"/>
      <c r="K299" s="207"/>
      <c r="L299" s="207"/>
      <c r="M299" s="207"/>
      <c r="N299" s="207"/>
      <c r="O299" s="207"/>
      <c r="P299" s="207"/>
      <c r="Q299" s="207"/>
      <c r="R299" s="207"/>
      <c r="S299" s="207"/>
      <c r="T299" s="207"/>
      <c r="U299" s="263"/>
      <c r="V299" s="207"/>
      <c r="W299" s="207"/>
      <c r="X299" s="207"/>
      <c r="Y299" s="207"/>
      <c r="Z299" s="207"/>
      <c r="AA299" s="207"/>
      <c r="AB299" s="207"/>
      <c r="AC299" s="207"/>
      <c r="AD299" s="207"/>
      <c r="AE299" s="207"/>
      <c r="AF299" s="207"/>
      <c r="AG299" s="207"/>
      <c r="AH299" s="207"/>
      <c r="AI299" s="207"/>
      <c r="AJ299" s="207"/>
      <c r="AK299" s="207"/>
      <c r="AL299" s="207"/>
      <c r="AM299" s="207"/>
      <c r="AN299" s="207"/>
      <c r="AO299" s="207"/>
      <c r="AP299" s="207"/>
      <c r="AQ299" s="207"/>
      <c r="AR299" s="207"/>
      <c r="AS299" s="207"/>
      <c r="AT299" s="207"/>
      <c r="AU299" s="207"/>
      <c r="AV299" s="207"/>
      <c r="AW299" s="207"/>
      <c r="AX299" s="207"/>
      <c r="AY299" s="207"/>
      <c r="AZ299" s="207"/>
      <c r="BA299" s="207"/>
      <c r="BB299" s="207"/>
      <c r="BC299" s="207"/>
      <c r="BD299" s="207"/>
      <c r="BE299" s="207"/>
      <c r="BF299" s="207"/>
      <c r="BG299" s="207"/>
      <c r="BH299" s="207"/>
    </row>
    <row r="300" spans="1:60" outlineLevel="1" x14ac:dyDescent="0.2">
      <c r="A300" s="248"/>
      <c r="B300" s="221"/>
      <c r="C300" s="238" t="s">
        <v>295</v>
      </c>
      <c r="D300" s="224"/>
      <c r="E300" s="228">
        <v>7.2</v>
      </c>
      <c r="F300" s="233"/>
      <c r="G300" s="233"/>
      <c r="H300" s="234"/>
      <c r="I300" s="250"/>
      <c r="J300" s="207"/>
      <c r="K300" s="207"/>
      <c r="L300" s="207"/>
      <c r="M300" s="207"/>
      <c r="N300" s="207"/>
      <c r="O300" s="207"/>
      <c r="P300" s="207"/>
      <c r="Q300" s="207"/>
      <c r="R300" s="207"/>
      <c r="S300" s="207"/>
      <c r="T300" s="207"/>
      <c r="U300" s="263"/>
      <c r="V300" s="207"/>
      <c r="W300" s="207"/>
      <c r="X300" s="207"/>
      <c r="Y300" s="207"/>
      <c r="Z300" s="207"/>
      <c r="AA300" s="207"/>
      <c r="AB300" s="207"/>
      <c r="AC300" s="207"/>
      <c r="AD300" s="207"/>
      <c r="AE300" s="207"/>
      <c r="AF300" s="207"/>
      <c r="AG300" s="207"/>
      <c r="AH300" s="207"/>
      <c r="AI300" s="207"/>
      <c r="AJ300" s="207"/>
      <c r="AK300" s="207"/>
      <c r="AL300" s="207"/>
      <c r="AM300" s="207"/>
      <c r="AN300" s="207"/>
      <c r="AO300" s="207"/>
      <c r="AP300" s="207"/>
      <c r="AQ300" s="207"/>
      <c r="AR300" s="207"/>
      <c r="AS300" s="207"/>
      <c r="AT300" s="207"/>
      <c r="AU300" s="207"/>
      <c r="AV300" s="207"/>
      <c r="AW300" s="207"/>
      <c r="AX300" s="207"/>
      <c r="AY300" s="207"/>
      <c r="AZ300" s="207"/>
      <c r="BA300" s="207"/>
      <c r="BB300" s="207"/>
      <c r="BC300" s="207"/>
      <c r="BD300" s="207"/>
      <c r="BE300" s="207"/>
      <c r="BF300" s="207"/>
      <c r="BG300" s="207"/>
      <c r="BH300" s="207"/>
    </row>
    <row r="301" spans="1:60" outlineLevel="1" x14ac:dyDescent="0.2">
      <c r="A301" s="248"/>
      <c r="B301" s="221"/>
      <c r="C301" s="309"/>
      <c r="D301" s="310"/>
      <c r="E301" s="311"/>
      <c r="F301" s="312"/>
      <c r="G301" s="313"/>
      <c r="H301" s="234"/>
      <c r="I301" s="250"/>
      <c r="J301" s="207"/>
      <c r="K301" s="207"/>
      <c r="L301" s="207"/>
      <c r="M301" s="207"/>
      <c r="N301" s="207"/>
      <c r="O301" s="207"/>
      <c r="P301" s="207"/>
      <c r="Q301" s="207"/>
      <c r="R301" s="207"/>
      <c r="S301" s="207"/>
      <c r="T301" s="207"/>
      <c r="U301" s="263"/>
      <c r="V301" s="207"/>
      <c r="W301" s="207"/>
      <c r="X301" s="207"/>
      <c r="Y301" s="207"/>
      <c r="Z301" s="207"/>
      <c r="AA301" s="207"/>
      <c r="AB301" s="207"/>
      <c r="AC301" s="207"/>
      <c r="AD301" s="207"/>
      <c r="AE301" s="207"/>
      <c r="AF301" s="207"/>
      <c r="AG301" s="207"/>
      <c r="AH301" s="207"/>
      <c r="AI301" s="207"/>
      <c r="AJ301" s="207"/>
      <c r="AK301" s="207"/>
      <c r="AL301" s="207"/>
      <c r="AM301" s="207"/>
      <c r="AN301" s="207"/>
      <c r="AO301" s="207"/>
      <c r="AP301" s="207"/>
      <c r="AQ301" s="207"/>
      <c r="AR301" s="207"/>
      <c r="AS301" s="207"/>
      <c r="AT301" s="207"/>
      <c r="AU301" s="207"/>
      <c r="AV301" s="207"/>
      <c r="AW301" s="207"/>
      <c r="AX301" s="207"/>
      <c r="AY301" s="207"/>
      <c r="AZ301" s="207"/>
      <c r="BA301" s="207"/>
      <c r="BB301" s="207"/>
      <c r="BC301" s="207"/>
      <c r="BD301" s="207"/>
      <c r="BE301" s="207"/>
      <c r="BF301" s="207"/>
      <c r="BG301" s="207"/>
      <c r="BH301" s="207"/>
    </row>
    <row r="302" spans="1:60" outlineLevel="1" x14ac:dyDescent="0.2">
      <c r="A302" s="247">
        <v>43</v>
      </c>
      <c r="B302" s="220" t="s">
        <v>296</v>
      </c>
      <c r="C302" s="237" t="s">
        <v>297</v>
      </c>
      <c r="D302" s="223" t="s">
        <v>246</v>
      </c>
      <c r="E302" s="227">
        <v>24.15</v>
      </c>
      <c r="F302" s="232">
        <v>1261.25920974</v>
      </c>
      <c r="G302" s="233">
        <f>ROUND(E302*F302,2)</f>
        <v>30459.41</v>
      </c>
      <c r="H302" s="234"/>
      <c r="I302" s="250" t="s">
        <v>100</v>
      </c>
      <c r="J302" s="207"/>
      <c r="K302" s="207"/>
      <c r="L302" s="207"/>
      <c r="M302" s="207"/>
      <c r="N302" s="207"/>
      <c r="O302" s="207"/>
      <c r="P302" s="207"/>
      <c r="Q302" s="207"/>
      <c r="R302" s="207"/>
      <c r="S302" s="207"/>
      <c r="T302" s="207"/>
      <c r="U302" s="263"/>
      <c r="V302" s="207"/>
      <c r="W302" s="207"/>
      <c r="X302" s="207"/>
      <c r="Y302" s="207"/>
      <c r="Z302" s="207"/>
      <c r="AA302" s="207"/>
      <c r="AB302" s="207"/>
      <c r="AC302" s="207"/>
      <c r="AD302" s="207"/>
      <c r="AE302" s="207" t="s">
        <v>101</v>
      </c>
      <c r="AF302" s="207">
        <v>1</v>
      </c>
      <c r="AG302" s="207"/>
      <c r="AH302" s="207"/>
      <c r="AI302" s="207"/>
      <c r="AJ302" s="207"/>
      <c r="AK302" s="207"/>
      <c r="AL302" s="207"/>
      <c r="AM302" s="207">
        <v>21</v>
      </c>
      <c r="AN302" s="207"/>
      <c r="AO302" s="207"/>
      <c r="AP302" s="207"/>
      <c r="AQ302" s="207"/>
      <c r="AR302" s="207"/>
      <c r="AS302" s="207"/>
      <c r="AT302" s="207"/>
      <c r="AU302" s="207"/>
      <c r="AV302" s="207"/>
      <c r="AW302" s="207"/>
      <c r="AX302" s="207"/>
      <c r="AY302" s="207"/>
      <c r="AZ302" s="207"/>
      <c r="BA302" s="207"/>
      <c r="BB302" s="207"/>
      <c r="BC302" s="207"/>
      <c r="BD302" s="207"/>
      <c r="BE302" s="207"/>
      <c r="BF302" s="207"/>
      <c r="BG302" s="207"/>
      <c r="BH302" s="207"/>
    </row>
    <row r="303" spans="1:60" outlineLevel="1" x14ac:dyDescent="0.2">
      <c r="A303" s="248"/>
      <c r="B303" s="221"/>
      <c r="C303" s="238" t="s">
        <v>124</v>
      </c>
      <c r="D303" s="224"/>
      <c r="E303" s="228"/>
      <c r="F303" s="233"/>
      <c r="G303" s="233"/>
      <c r="H303" s="234"/>
      <c r="I303" s="250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263"/>
      <c r="V303" s="207"/>
      <c r="W303" s="207"/>
      <c r="X303" s="207"/>
      <c r="Y303" s="207"/>
      <c r="Z303" s="207"/>
      <c r="AA303" s="207"/>
      <c r="AB303" s="207"/>
      <c r="AC303" s="207"/>
      <c r="AD303" s="207"/>
      <c r="AE303" s="207"/>
      <c r="AF303" s="207"/>
      <c r="AG303" s="207"/>
      <c r="AH303" s="207"/>
      <c r="AI303" s="207"/>
      <c r="AJ303" s="207"/>
      <c r="AK303" s="207"/>
      <c r="AL303" s="207"/>
      <c r="AM303" s="207"/>
      <c r="AN303" s="207"/>
      <c r="AO303" s="207"/>
      <c r="AP303" s="207"/>
      <c r="AQ303" s="207"/>
      <c r="AR303" s="207"/>
      <c r="AS303" s="207"/>
      <c r="AT303" s="207"/>
      <c r="AU303" s="207"/>
      <c r="AV303" s="207"/>
      <c r="AW303" s="207"/>
      <c r="AX303" s="207"/>
      <c r="AY303" s="207"/>
      <c r="AZ303" s="207"/>
      <c r="BA303" s="207"/>
      <c r="BB303" s="207"/>
      <c r="BC303" s="207"/>
      <c r="BD303" s="207"/>
      <c r="BE303" s="207"/>
      <c r="BF303" s="207"/>
      <c r="BG303" s="207"/>
      <c r="BH303" s="207"/>
    </row>
    <row r="304" spans="1:60" outlineLevel="1" x14ac:dyDescent="0.2">
      <c r="A304" s="248"/>
      <c r="B304" s="221"/>
      <c r="C304" s="239" t="s">
        <v>125</v>
      </c>
      <c r="D304" s="225"/>
      <c r="E304" s="229"/>
      <c r="F304" s="233"/>
      <c r="G304" s="233"/>
      <c r="H304" s="234"/>
      <c r="I304" s="250"/>
      <c r="J304" s="207"/>
      <c r="K304" s="207"/>
      <c r="L304" s="207"/>
      <c r="M304" s="207"/>
      <c r="N304" s="207"/>
      <c r="O304" s="207"/>
      <c r="P304" s="207"/>
      <c r="Q304" s="207"/>
      <c r="R304" s="207"/>
      <c r="S304" s="207"/>
      <c r="T304" s="207"/>
      <c r="U304" s="263"/>
      <c r="V304" s="207"/>
      <c r="W304" s="207"/>
      <c r="X304" s="207"/>
      <c r="Y304" s="207"/>
      <c r="Z304" s="207"/>
      <c r="AA304" s="207"/>
      <c r="AB304" s="207"/>
      <c r="AC304" s="207"/>
      <c r="AD304" s="207"/>
      <c r="AE304" s="207"/>
      <c r="AF304" s="207"/>
      <c r="AG304" s="207"/>
      <c r="AH304" s="207"/>
      <c r="AI304" s="207"/>
      <c r="AJ304" s="207"/>
      <c r="AK304" s="207"/>
      <c r="AL304" s="207"/>
      <c r="AM304" s="207"/>
      <c r="AN304" s="207"/>
      <c r="AO304" s="207"/>
      <c r="AP304" s="207"/>
      <c r="AQ304" s="207"/>
      <c r="AR304" s="207"/>
      <c r="AS304" s="207"/>
      <c r="AT304" s="207"/>
      <c r="AU304" s="207"/>
      <c r="AV304" s="207"/>
      <c r="AW304" s="207"/>
      <c r="AX304" s="207"/>
      <c r="AY304" s="207"/>
      <c r="AZ304" s="207"/>
      <c r="BA304" s="207"/>
      <c r="BB304" s="207"/>
      <c r="BC304" s="207"/>
      <c r="BD304" s="207"/>
      <c r="BE304" s="207"/>
      <c r="BF304" s="207"/>
      <c r="BG304" s="207"/>
      <c r="BH304" s="207"/>
    </row>
    <row r="305" spans="1:60" outlineLevel="1" x14ac:dyDescent="0.2">
      <c r="A305" s="248"/>
      <c r="B305" s="221"/>
      <c r="C305" s="238" t="s">
        <v>298</v>
      </c>
      <c r="D305" s="224"/>
      <c r="E305" s="228">
        <v>18.399999999999999</v>
      </c>
      <c r="F305" s="233"/>
      <c r="G305" s="233"/>
      <c r="H305" s="234"/>
      <c r="I305" s="250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63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7"/>
      <c r="AG305" s="207"/>
      <c r="AH305" s="207"/>
      <c r="AI305" s="207"/>
      <c r="AJ305" s="207"/>
      <c r="AK305" s="207"/>
      <c r="AL305" s="207"/>
      <c r="AM305" s="207"/>
      <c r="AN305" s="207"/>
      <c r="AO305" s="207"/>
      <c r="AP305" s="207"/>
      <c r="AQ305" s="207"/>
      <c r="AR305" s="207"/>
      <c r="AS305" s="207"/>
      <c r="AT305" s="207"/>
      <c r="AU305" s="207"/>
      <c r="AV305" s="207"/>
      <c r="AW305" s="207"/>
      <c r="AX305" s="207"/>
      <c r="AY305" s="207"/>
      <c r="AZ305" s="207"/>
      <c r="BA305" s="207"/>
      <c r="BB305" s="207"/>
      <c r="BC305" s="207"/>
      <c r="BD305" s="207"/>
      <c r="BE305" s="207"/>
      <c r="BF305" s="207"/>
      <c r="BG305" s="207"/>
      <c r="BH305" s="207"/>
    </row>
    <row r="306" spans="1:60" outlineLevel="1" x14ac:dyDescent="0.2">
      <c r="A306" s="248"/>
      <c r="B306" s="221"/>
      <c r="C306" s="238" t="s">
        <v>253</v>
      </c>
      <c r="D306" s="224"/>
      <c r="E306" s="228"/>
      <c r="F306" s="233"/>
      <c r="G306" s="233"/>
      <c r="H306" s="234"/>
      <c r="I306" s="250"/>
      <c r="J306" s="207"/>
      <c r="K306" s="207"/>
      <c r="L306" s="207"/>
      <c r="M306" s="207"/>
      <c r="N306" s="207"/>
      <c r="O306" s="207"/>
      <c r="P306" s="207"/>
      <c r="Q306" s="207"/>
      <c r="R306" s="207"/>
      <c r="S306" s="207"/>
      <c r="T306" s="207"/>
      <c r="U306" s="263"/>
      <c r="V306" s="207"/>
      <c r="W306" s="207"/>
      <c r="X306" s="207"/>
      <c r="Y306" s="207"/>
      <c r="Z306" s="207"/>
      <c r="AA306" s="207"/>
      <c r="AB306" s="207"/>
      <c r="AC306" s="207"/>
      <c r="AD306" s="207"/>
      <c r="AE306" s="207"/>
      <c r="AF306" s="207"/>
      <c r="AG306" s="207"/>
      <c r="AH306" s="207"/>
      <c r="AI306" s="207"/>
      <c r="AJ306" s="207"/>
      <c r="AK306" s="207"/>
      <c r="AL306" s="207"/>
      <c r="AM306" s="207"/>
      <c r="AN306" s="207"/>
      <c r="AO306" s="207"/>
      <c r="AP306" s="207"/>
      <c r="AQ306" s="207"/>
      <c r="AR306" s="207"/>
      <c r="AS306" s="207"/>
      <c r="AT306" s="207"/>
      <c r="AU306" s="207"/>
      <c r="AV306" s="207"/>
      <c r="AW306" s="207"/>
      <c r="AX306" s="207"/>
      <c r="AY306" s="207"/>
      <c r="AZ306" s="207"/>
      <c r="BA306" s="207"/>
      <c r="BB306" s="207"/>
      <c r="BC306" s="207"/>
      <c r="BD306" s="207"/>
      <c r="BE306" s="207"/>
      <c r="BF306" s="207"/>
      <c r="BG306" s="207"/>
      <c r="BH306" s="207"/>
    </row>
    <row r="307" spans="1:60" outlineLevel="1" x14ac:dyDescent="0.2">
      <c r="A307" s="248"/>
      <c r="B307" s="221"/>
      <c r="C307" s="239" t="s">
        <v>125</v>
      </c>
      <c r="D307" s="225"/>
      <c r="E307" s="229">
        <v>18.399999999999999</v>
      </c>
      <c r="F307" s="233"/>
      <c r="G307" s="233"/>
      <c r="H307" s="234"/>
      <c r="I307" s="250"/>
      <c r="J307" s="207"/>
      <c r="K307" s="207"/>
      <c r="L307" s="207"/>
      <c r="M307" s="207"/>
      <c r="N307" s="207"/>
      <c r="O307" s="207"/>
      <c r="P307" s="207"/>
      <c r="Q307" s="207"/>
      <c r="R307" s="207"/>
      <c r="S307" s="207"/>
      <c r="T307" s="207"/>
      <c r="U307" s="263"/>
      <c r="V307" s="207"/>
      <c r="W307" s="207"/>
      <c r="X307" s="207"/>
      <c r="Y307" s="207"/>
      <c r="Z307" s="207"/>
      <c r="AA307" s="207"/>
      <c r="AB307" s="207"/>
      <c r="AC307" s="207"/>
      <c r="AD307" s="207"/>
      <c r="AE307" s="207"/>
      <c r="AF307" s="207"/>
      <c r="AG307" s="207"/>
      <c r="AH307" s="207"/>
      <c r="AI307" s="207"/>
      <c r="AJ307" s="207"/>
      <c r="AK307" s="207"/>
      <c r="AL307" s="207"/>
      <c r="AM307" s="207"/>
      <c r="AN307" s="207"/>
      <c r="AO307" s="207"/>
      <c r="AP307" s="207"/>
      <c r="AQ307" s="207"/>
      <c r="AR307" s="207"/>
      <c r="AS307" s="207"/>
      <c r="AT307" s="207"/>
      <c r="AU307" s="207"/>
      <c r="AV307" s="207"/>
      <c r="AW307" s="207"/>
      <c r="AX307" s="207"/>
      <c r="AY307" s="207"/>
      <c r="AZ307" s="207"/>
      <c r="BA307" s="207"/>
      <c r="BB307" s="207"/>
      <c r="BC307" s="207"/>
      <c r="BD307" s="207"/>
      <c r="BE307" s="207"/>
      <c r="BF307" s="207"/>
      <c r="BG307" s="207"/>
      <c r="BH307" s="207"/>
    </row>
    <row r="308" spans="1:60" outlineLevel="1" x14ac:dyDescent="0.2">
      <c r="A308" s="248"/>
      <c r="B308" s="221"/>
      <c r="C308" s="238" t="s">
        <v>299</v>
      </c>
      <c r="D308" s="224"/>
      <c r="E308" s="228">
        <v>5.75</v>
      </c>
      <c r="F308" s="233"/>
      <c r="G308" s="233"/>
      <c r="H308" s="234"/>
      <c r="I308" s="250"/>
      <c r="J308" s="207"/>
      <c r="K308" s="207"/>
      <c r="L308" s="207"/>
      <c r="M308" s="207"/>
      <c r="N308" s="207"/>
      <c r="O308" s="207"/>
      <c r="P308" s="207"/>
      <c r="Q308" s="207"/>
      <c r="R308" s="207"/>
      <c r="S308" s="207"/>
      <c r="T308" s="207"/>
      <c r="U308" s="263"/>
      <c r="V308" s="207"/>
      <c r="W308" s="207"/>
      <c r="X308" s="207"/>
      <c r="Y308" s="207"/>
      <c r="Z308" s="207"/>
      <c r="AA308" s="207"/>
      <c r="AB308" s="207"/>
      <c r="AC308" s="207"/>
      <c r="AD308" s="207"/>
      <c r="AE308" s="207"/>
      <c r="AF308" s="207"/>
      <c r="AG308" s="207"/>
      <c r="AH308" s="207"/>
      <c r="AI308" s="207"/>
      <c r="AJ308" s="207"/>
      <c r="AK308" s="207"/>
      <c r="AL308" s="207"/>
      <c r="AM308" s="207"/>
      <c r="AN308" s="207"/>
      <c r="AO308" s="207"/>
      <c r="AP308" s="207"/>
      <c r="AQ308" s="207"/>
      <c r="AR308" s="207"/>
      <c r="AS308" s="207"/>
      <c r="AT308" s="207"/>
      <c r="AU308" s="207"/>
      <c r="AV308" s="207"/>
      <c r="AW308" s="207"/>
      <c r="AX308" s="207"/>
      <c r="AY308" s="207"/>
      <c r="AZ308" s="207"/>
      <c r="BA308" s="207"/>
      <c r="BB308" s="207"/>
      <c r="BC308" s="207"/>
      <c r="BD308" s="207"/>
      <c r="BE308" s="207"/>
      <c r="BF308" s="207"/>
      <c r="BG308" s="207"/>
      <c r="BH308" s="207"/>
    </row>
    <row r="309" spans="1:60" outlineLevel="1" x14ac:dyDescent="0.2">
      <c r="A309" s="248"/>
      <c r="B309" s="221"/>
      <c r="C309" s="309"/>
      <c r="D309" s="310"/>
      <c r="E309" s="311"/>
      <c r="F309" s="312"/>
      <c r="G309" s="313"/>
      <c r="H309" s="234"/>
      <c r="I309" s="250"/>
      <c r="J309" s="207"/>
      <c r="K309" s="207"/>
      <c r="L309" s="207"/>
      <c r="M309" s="207"/>
      <c r="N309" s="207"/>
      <c r="O309" s="207"/>
      <c r="P309" s="207"/>
      <c r="Q309" s="207"/>
      <c r="R309" s="207"/>
      <c r="S309" s="207"/>
      <c r="T309" s="207"/>
      <c r="U309" s="263"/>
      <c r="V309" s="207"/>
      <c r="W309" s="207"/>
      <c r="X309" s="207"/>
      <c r="Y309" s="207"/>
      <c r="Z309" s="207"/>
      <c r="AA309" s="207"/>
      <c r="AB309" s="207"/>
      <c r="AC309" s="207"/>
      <c r="AD309" s="207"/>
      <c r="AE309" s="207"/>
      <c r="AF309" s="207"/>
      <c r="AG309" s="207"/>
      <c r="AH309" s="207"/>
      <c r="AI309" s="207"/>
      <c r="AJ309" s="207"/>
      <c r="AK309" s="207"/>
      <c r="AL309" s="207"/>
      <c r="AM309" s="207"/>
      <c r="AN309" s="207"/>
      <c r="AO309" s="207"/>
      <c r="AP309" s="207"/>
      <c r="AQ309" s="207"/>
      <c r="AR309" s="207"/>
      <c r="AS309" s="207"/>
      <c r="AT309" s="207"/>
      <c r="AU309" s="207"/>
      <c r="AV309" s="207"/>
      <c r="AW309" s="207"/>
      <c r="AX309" s="207"/>
      <c r="AY309" s="207"/>
      <c r="AZ309" s="207"/>
      <c r="BA309" s="207"/>
      <c r="BB309" s="207"/>
      <c r="BC309" s="207"/>
      <c r="BD309" s="207"/>
      <c r="BE309" s="207"/>
      <c r="BF309" s="207"/>
      <c r="BG309" s="207"/>
      <c r="BH309" s="207"/>
    </row>
    <row r="310" spans="1:60" outlineLevel="1" x14ac:dyDescent="0.2">
      <c r="A310" s="247">
        <v>44</v>
      </c>
      <c r="B310" s="220" t="s">
        <v>300</v>
      </c>
      <c r="C310" s="237" t="s">
        <v>301</v>
      </c>
      <c r="D310" s="223" t="s">
        <v>265</v>
      </c>
      <c r="E310" s="227">
        <v>3</v>
      </c>
      <c r="F310" s="232">
        <v>269.97874844999996</v>
      </c>
      <c r="G310" s="233">
        <f>ROUND(E310*F310,2)</f>
        <v>809.94</v>
      </c>
      <c r="H310" s="234"/>
      <c r="I310" s="250" t="s">
        <v>100</v>
      </c>
      <c r="J310" s="207"/>
      <c r="K310" s="207"/>
      <c r="L310" s="207"/>
      <c r="M310" s="207"/>
      <c r="N310" s="207"/>
      <c r="O310" s="207"/>
      <c r="P310" s="207"/>
      <c r="Q310" s="207"/>
      <c r="R310" s="207"/>
      <c r="S310" s="207"/>
      <c r="T310" s="207"/>
      <c r="U310" s="263"/>
      <c r="V310" s="207"/>
      <c r="W310" s="207"/>
      <c r="X310" s="207"/>
      <c r="Y310" s="207"/>
      <c r="Z310" s="207"/>
      <c r="AA310" s="207"/>
      <c r="AB310" s="207"/>
      <c r="AC310" s="207"/>
      <c r="AD310" s="207"/>
      <c r="AE310" s="207" t="s">
        <v>101</v>
      </c>
      <c r="AF310" s="207">
        <v>1</v>
      </c>
      <c r="AG310" s="207"/>
      <c r="AH310" s="207"/>
      <c r="AI310" s="207"/>
      <c r="AJ310" s="207"/>
      <c r="AK310" s="207"/>
      <c r="AL310" s="207"/>
      <c r="AM310" s="207">
        <v>21</v>
      </c>
      <c r="AN310" s="207"/>
      <c r="AO310" s="207"/>
      <c r="AP310" s="207"/>
      <c r="AQ310" s="207"/>
      <c r="AR310" s="207"/>
      <c r="AS310" s="207"/>
      <c r="AT310" s="207"/>
      <c r="AU310" s="207"/>
      <c r="AV310" s="207"/>
      <c r="AW310" s="207"/>
      <c r="AX310" s="207"/>
      <c r="AY310" s="207"/>
      <c r="AZ310" s="207"/>
      <c r="BA310" s="207"/>
      <c r="BB310" s="207"/>
      <c r="BC310" s="207"/>
      <c r="BD310" s="207"/>
      <c r="BE310" s="207"/>
      <c r="BF310" s="207"/>
      <c r="BG310" s="207"/>
      <c r="BH310" s="207"/>
    </row>
    <row r="311" spans="1:60" outlineLevel="1" x14ac:dyDescent="0.2">
      <c r="A311" s="248"/>
      <c r="B311" s="221"/>
      <c r="C311" s="238" t="s">
        <v>274</v>
      </c>
      <c r="D311" s="224"/>
      <c r="E311" s="228"/>
      <c r="F311" s="233"/>
      <c r="G311" s="233"/>
      <c r="H311" s="234"/>
      <c r="I311" s="250"/>
      <c r="J311" s="207"/>
      <c r="K311" s="207"/>
      <c r="L311" s="207"/>
      <c r="M311" s="207"/>
      <c r="N311" s="207"/>
      <c r="O311" s="207"/>
      <c r="P311" s="207"/>
      <c r="Q311" s="207"/>
      <c r="R311" s="207"/>
      <c r="S311" s="207"/>
      <c r="T311" s="207"/>
      <c r="U311" s="263"/>
      <c r="V311" s="207"/>
      <c r="W311" s="207"/>
      <c r="X311" s="207"/>
      <c r="Y311" s="207"/>
      <c r="Z311" s="207"/>
      <c r="AA311" s="207"/>
      <c r="AB311" s="207"/>
      <c r="AC311" s="207"/>
      <c r="AD311" s="207"/>
      <c r="AE311" s="207"/>
      <c r="AF311" s="207"/>
      <c r="AG311" s="207"/>
      <c r="AH311" s="207"/>
      <c r="AI311" s="207"/>
      <c r="AJ311" s="207"/>
      <c r="AK311" s="207"/>
      <c r="AL311" s="207"/>
      <c r="AM311" s="207"/>
      <c r="AN311" s="207"/>
      <c r="AO311" s="207"/>
      <c r="AP311" s="207"/>
      <c r="AQ311" s="207"/>
      <c r="AR311" s="207"/>
      <c r="AS311" s="207"/>
      <c r="AT311" s="207"/>
      <c r="AU311" s="207"/>
      <c r="AV311" s="207"/>
      <c r="AW311" s="207"/>
      <c r="AX311" s="207"/>
      <c r="AY311" s="207"/>
      <c r="AZ311" s="207"/>
      <c r="BA311" s="207"/>
      <c r="BB311" s="207"/>
      <c r="BC311" s="207"/>
      <c r="BD311" s="207"/>
      <c r="BE311" s="207"/>
      <c r="BF311" s="207"/>
      <c r="BG311" s="207"/>
      <c r="BH311" s="207"/>
    </row>
    <row r="312" spans="1:60" outlineLevel="1" x14ac:dyDescent="0.2">
      <c r="A312" s="248"/>
      <c r="B312" s="221"/>
      <c r="C312" s="238" t="s">
        <v>275</v>
      </c>
      <c r="D312" s="224"/>
      <c r="E312" s="228"/>
      <c r="F312" s="233"/>
      <c r="G312" s="233"/>
      <c r="H312" s="234"/>
      <c r="I312" s="250"/>
      <c r="J312" s="207"/>
      <c r="K312" s="207"/>
      <c r="L312" s="207"/>
      <c r="M312" s="207"/>
      <c r="N312" s="207"/>
      <c r="O312" s="207"/>
      <c r="P312" s="207"/>
      <c r="Q312" s="207"/>
      <c r="R312" s="207"/>
      <c r="S312" s="207"/>
      <c r="T312" s="207"/>
      <c r="U312" s="263"/>
      <c r="V312" s="207"/>
      <c r="W312" s="207"/>
      <c r="X312" s="207"/>
      <c r="Y312" s="207"/>
      <c r="Z312" s="207"/>
      <c r="AA312" s="207"/>
      <c r="AB312" s="207"/>
      <c r="AC312" s="207"/>
      <c r="AD312" s="207"/>
      <c r="AE312" s="207"/>
      <c r="AF312" s="207"/>
      <c r="AG312" s="207"/>
      <c r="AH312" s="207"/>
      <c r="AI312" s="207"/>
      <c r="AJ312" s="207"/>
      <c r="AK312" s="207"/>
      <c r="AL312" s="207"/>
      <c r="AM312" s="207"/>
      <c r="AN312" s="207"/>
      <c r="AO312" s="207"/>
      <c r="AP312" s="207"/>
      <c r="AQ312" s="207"/>
      <c r="AR312" s="207"/>
      <c r="AS312" s="207"/>
      <c r="AT312" s="207"/>
      <c r="AU312" s="207"/>
      <c r="AV312" s="207"/>
      <c r="AW312" s="207"/>
      <c r="AX312" s="207"/>
      <c r="AY312" s="207"/>
      <c r="AZ312" s="207"/>
      <c r="BA312" s="207"/>
      <c r="BB312" s="207"/>
      <c r="BC312" s="207"/>
      <c r="BD312" s="207"/>
      <c r="BE312" s="207"/>
      <c r="BF312" s="207"/>
      <c r="BG312" s="207"/>
      <c r="BH312" s="207"/>
    </row>
    <row r="313" spans="1:60" outlineLevel="1" x14ac:dyDescent="0.2">
      <c r="A313" s="248"/>
      <c r="B313" s="221"/>
      <c r="C313" s="239" t="s">
        <v>125</v>
      </c>
      <c r="D313" s="225"/>
      <c r="E313" s="229"/>
      <c r="F313" s="233"/>
      <c r="G313" s="233"/>
      <c r="H313" s="234"/>
      <c r="I313" s="250"/>
      <c r="J313" s="207"/>
      <c r="K313" s="207"/>
      <c r="L313" s="207"/>
      <c r="M313" s="207"/>
      <c r="N313" s="207"/>
      <c r="O313" s="207"/>
      <c r="P313" s="207"/>
      <c r="Q313" s="207"/>
      <c r="R313" s="207"/>
      <c r="S313" s="207"/>
      <c r="T313" s="207"/>
      <c r="U313" s="263"/>
      <c r="V313" s="207"/>
      <c r="W313" s="207"/>
      <c r="X313" s="207"/>
      <c r="Y313" s="207"/>
      <c r="Z313" s="207"/>
      <c r="AA313" s="207"/>
      <c r="AB313" s="207"/>
      <c r="AC313" s="207"/>
      <c r="AD313" s="207"/>
      <c r="AE313" s="207"/>
      <c r="AF313" s="207"/>
      <c r="AG313" s="207"/>
      <c r="AH313" s="207"/>
      <c r="AI313" s="207"/>
      <c r="AJ313" s="207"/>
      <c r="AK313" s="207"/>
      <c r="AL313" s="207"/>
      <c r="AM313" s="207"/>
      <c r="AN313" s="207"/>
      <c r="AO313" s="207"/>
      <c r="AP313" s="207"/>
      <c r="AQ313" s="207"/>
      <c r="AR313" s="207"/>
      <c r="AS313" s="207"/>
      <c r="AT313" s="207"/>
      <c r="AU313" s="207"/>
      <c r="AV313" s="207"/>
      <c r="AW313" s="207"/>
      <c r="AX313" s="207"/>
      <c r="AY313" s="207"/>
      <c r="AZ313" s="207"/>
      <c r="BA313" s="207"/>
      <c r="BB313" s="207"/>
      <c r="BC313" s="207"/>
      <c r="BD313" s="207"/>
      <c r="BE313" s="207"/>
      <c r="BF313" s="207"/>
      <c r="BG313" s="207"/>
      <c r="BH313" s="207"/>
    </row>
    <row r="314" spans="1:60" outlineLevel="1" x14ac:dyDescent="0.2">
      <c r="A314" s="248"/>
      <c r="B314" s="221"/>
      <c r="C314" s="238" t="s">
        <v>56</v>
      </c>
      <c r="D314" s="224"/>
      <c r="E314" s="228">
        <v>3</v>
      </c>
      <c r="F314" s="233"/>
      <c r="G314" s="233"/>
      <c r="H314" s="234"/>
      <c r="I314" s="250"/>
      <c r="J314" s="207"/>
      <c r="K314" s="207"/>
      <c r="L314" s="207"/>
      <c r="M314" s="207"/>
      <c r="N314" s="207"/>
      <c r="O314" s="207"/>
      <c r="P314" s="207"/>
      <c r="Q314" s="207"/>
      <c r="R314" s="207"/>
      <c r="S314" s="207"/>
      <c r="T314" s="207"/>
      <c r="U314" s="263"/>
      <c r="V314" s="207"/>
      <c r="W314" s="207"/>
      <c r="X314" s="207"/>
      <c r="Y314" s="207"/>
      <c r="Z314" s="207"/>
      <c r="AA314" s="207"/>
      <c r="AB314" s="207"/>
      <c r="AC314" s="207"/>
      <c r="AD314" s="207"/>
      <c r="AE314" s="207"/>
      <c r="AF314" s="207"/>
      <c r="AG314" s="207"/>
      <c r="AH314" s="207"/>
      <c r="AI314" s="207"/>
      <c r="AJ314" s="207"/>
      <c r="AK314" s="207"/>
      <c r="AL314" s="207"/>
      <c r="AM314" s="207"/>
      <c r="AN314" s="207"/>
      <c r="AO314" s="207"/>
      <c r="AP314" s="207"/>
      <c r="AQ314" s="207"/>
      <c r="AR314" s="207"/>
      <c r="AS314" s="207"/>
      <c r="AT314" s="207"/>
      <c r="AU314" s="207"/>
      <c r="AV314" s="207"/>
      <c r="AW314" s="207"/>
      <c r="AX314" s="207"/>
      <c r="AY314" s="207"/>
      <c r="AZ314" s="207"/>
      <c r="BA314" s="207"/>
      <c r="BB314" s="207"/>
      <c r="BC314" s="207"/>
      <c r="BD314" s="207"/>
      <c r="BE314" s="207"/>
      <c r="BF314" s="207"/>
      <c r="BG314" s="207"/>
      <c r="BH314" s="207"/>
    </row>
    <row r="315" spans="1:60" outlineLevel="1" x14ac:dyDescent="0.2">
      <c r="A315" s="248"/>
      <c r="B315" s="221"/>
      <c r="C315" s="309"/>
      <c r="D315" s="310"/>
      <c r="E315" s="311"/>
      <c r="F315" s="312"/>
      <c r="G315" s="313"/>
      <c r="H315" s="234"/>
      <c r="I315" s="250"/>
      <c r="J315" s="207"/>
      <c r="K315" s="207"/>
      <c r="L315" s="207"/>
      <c r="M315" s="207"/>
      <c r="N315" s="207"/>
      <c r="O315" s="207"/>
      <c r="P315" s="207"/>
      <c r="Q315" s="207"/>
      <c r="R315" s="207"/>
      <c r="S315" s="207"/>
      <c r="T315" s="207"/>
      <c r="U315" s="263"/>
      <c r="V315" s="207"/>
      <c r="W315" s="207"/>
      <c r="X315" s="207"/>
      <c r="Y315" s="207"/>
      <c r="Z315" s="207"/>
      <c r="AA315" s="207"/>
      <c r="AB315" s="207"/>
      <c r="AC315" s="207"/>
      <c r="AD315" s="207"/>
      <c r="AE315" s="207"/>
      <c r="AF315" s="207"/>
      <c r="AG315" s="207"/>
      <c r="AH315" s="207"/>
      <c r="AI315" s="207"/>
      <c r="AJ315" s="207"/>
      <c r="AK315" s="207"/>
      <c r="AL315" s="207"/>
      <c r="AM315" s="207"/>
      <c r="AN315" s="207"/>
      <c r="AO315" s="207"/>
      <c r="AP315" s="207"/>
      <c r="AQ315" s="207"/>
      <c r="AR315" s="207"/>
      <c r="AS315" s="207"/>
      <c r="AT315" s="207"/>
      <c r="AU315" s="207"/>
      <c r="AV315" s="207"/>
      <c r="AW315" s="207"/>
      <c r="AX315" s="207"/>
      <c r="AY315" s="207"/>
      <c r="AZ315" s="207"/>
      <c r="BA315" s="207"/>
      <c r="BB315" s="207"/>
      <c r="BC315" s="207"/>
      <c r="BD315" s="207"/>
      <c r="BE315" s="207"/>
      <c r="BF315" s="207"/>
      <c r="BG315" s="207"/>
      <c r="BH315" s="207"/>
    </row>
    <row r="316" spans="1:60" outlineLevel="1" x14ac:dyDescent="0.2">
      <c r="A316" s="247">
        <v>45</v>
      </c>
      <c r="B316" s="220" t="s">
        <v>302</v>
      </c>
      <c r="C316" s="237" t="s">
        <v>303</v>
      </c>
      <c r="D316" s="223" t="s">
        <v>47</v>
      </c>
      <c r="E316" s="227">
        <v>5</v>
      </c>
      <c r="F316" s="232">
        <v>3056.3631899999996</v>
      </c>
      <c r="G316" s="233">
        <f>ROUND(E316*F316,2)</f>
        <v>15281.82</v>
      </c>
      <c r="H316" s="234"/>
      <c r="I316" s="250" t="s">
        <v>100</v>
      </c>
      <c r="J316" s="207"/>
      <c r="K316" s="207"/>
      <c r="L316" s="207"/>
      <c r="M316" s="207"/>
      <c r="N316" s="207"/>
      <c r="O316" s="207"/>
      <c r="P316" s="207"/>
      <c r="Q316" s="207"/>
      <c r="R316" s="207"/>
      <c r="S316" s="207"/>
      <c r="T316" s="207"/>
      <c r="U316" s="263"/>
      <c r="V316" s="207"/>
      <c r="W316" s="207"/>
      <c r="X316" s="207"/>
      <c r="Y316" s="207"/>
      <c r="Z316" s="207"/>
      <c r="AA316" s="207"/>
      <c r="AB316" s="207"/>
      <c r="AC316" s="207"/>
      <c r="AD316" s="207"/>
      <c r="AE316" s="207" t="s">
        <v>101</v>
      </c>
      <c r="AF316" s="207">
        <v>99</v>
      </c>
      <c r="AG316" s="207"/>
      <c r="AH316" s="207"/>
      <c r="AI316" s="207"/>
      <c r="AJ316" s="207"/>
      <c r="AK316" s="207"/>
      <c r="AL316" s="207"/>
      <c r="AM316" s="207">
        <v>21</v>
      </c>
      <c r="AN316" s="207"/>
      <c r="AO316" s="207"/>
      <c r="AP316" s="207"/>
      <c r="AQ316" s="207"/>
      <c r="AR316" s="207"/>
      <c r="AS316" s="207"/>
      <c r="AT316" s="207"/>
      <c r="AU316" s="207"/>
      <c r="AV316" s="207"/>
      <c r="AW316" s="207"/>
      <c r="AX316" s="207"/>
      <c r="AY316" s="207"/>
      <c r="AZ316" s="207"/>
      <c r="BA316" s="207"/>
      <c r="BB316" s="207"/>
      <c r="BC316" s="207"/>
      <c r="BD316" s="207"/>
      <c r="BE316" s="207"/>
      <c r="BF316" s="207"/>
      <c r="BG316" s="207"/>
      <c r="BH316" s="207"/>
    </row>
    <row r="317" spans="1:60" outlineLevel="1" x14ac:dyDescent="0.2">
      <c r="A317" s="248"/>
      <c r="B317" s="221"/>
      <c r="C317" s="309"/>
      <c r="D317" s="310"/>
      <c r="E317" s="311"/>
      <c r="F317" s="312"/>
      <c r="G317" s="313"/>
      <c r="H317" s="234"/>
      <c r="I317" s="250"/>
      <c r="J317" s="207"/>
      <c r="K317" s="207"/>
      <c r="L317" s="207"/>
      <c r="M317" s="207"/>
      <c r="N317" s="207"/>
      <c r="O317" s="207"/>
      <c r="P317" s="207"/>
      <c r="Q317" s="207"/>
      <c r="R317" s="207"/>
      <c r="S317" s="207"/>
      <c r="T317" s="207"/>
      <c r="U317" s="263"/>
      <c r="V317" s="207"/>
      <c r="W317" s="207"/>
      <c r="X317" s="207"/>
      <c r="Y317" s="207"/>
      <c r="Z317" s="207"/>
      <c r="AA317" s="207"/>
      <c r="AB317" s="207"/>
      <c r="AC317" s="207"/>
      <c r="AD317" s="207"/>
      <c r="AE317" s="207"/>
      <c r="AF317" s="207"/>
      <c r="AG317" s="207"/>
      <c r="AH317" s="207"/>
      <c r="AI317" s="207"/>
      <c r="AJ317" s="207"/>
      <c r="AK317" s="207"/>
      <c r="AL317" s="207"/>
      <c r="AM317" s="207"/>
      <c r="AN317" s="207"/>
      <c r="AO317" s="207"/>
      <c r="AP317" s="207"/>
      <c r="AQ317" s="207"/>
      <c r="AR317" s="207"/>
      <c r="AS317" s="207"/>
      <c r="AT317" s="207"/>
      <c r="AU317" s="207"/>
      <c r="AV317" s="207"/>
      <c r="AW317" s="207"/>
      <c r="AX317" s="207"/>
      <c r="AY317" s="207"/>
      <c r="AZ317" s="207"/>
      <c r="BA317" s="207"/>
      <c r="BB317" s="207"/>
      <c r="BC317" s="207"/>
      <c r="BD317" s="207"/>
      <c r="BE317" s="207"/>
      <c r="BF317" s="207"/>
      <c r="BG317" s="207"/>
      <c r="BH317" s="207"/>
    </row>
    <row r="318" spans="1:60" x14ac:dyDescent="0.2">
      <c r="A318" s="246" t="s">
        <v>96</v>
      </c>
      <c r="B318" s="219" t="s">
        <v>68</v>
      </c>
      <c r="C318" s="236" t="s">
        <v>69</v>
      </c>
      <c r="D318" s="222"/>
      <c r="E318" s="226"/>
      <c r="F318" s="314">
        <f>SUM(G319:G326)</f>
        <v>10659.49</v>
      </c>
      <c r="G318" s="315"/>
      <c r="H318" s="231"/>
      <c r="I318" s="249"/>
      <c r="U318" s="263"/>
      <c r="V318" s="207"/>
      <c r="W318" s="207"/>
      <c r="AE318" t="s">
        <v>97</v>
      </c>
    </row>
    <row r="319" spans="1:60" outlineLevel="1" x14ac:dyDescent="0.2">
      <c r="A319" s="248"/>
      <c r="B319" s="316" t="s">
        <v>304</v>
      </c>
      <c r="C319" s="317"/>
      <c r="D319" s="318"/>
      <c r="E319" s="319"/>
      <c r="F319" s="320"/>
      <c r="G319" s="321"/>
      <c r="H319" s="234"/>
      <c r="I319" s="250"/>
      <c r="J319" s="207"/>
      <c r="K319" s="207"/>
      <c r="L319" s="207"/>
      <c r="M319" s="207"/>
      <c r="N319" s="207"/>
      <c r="O319" s="207"/>
      <c r="P319" s="207"/>
      <c r="Q319" s="207"/>
      <c r="R319" s="207"/>
      <c r="S319" s="207"/>
      <c r="T319" s="207"/>
      <c r="U319" s="263"/>
      <c r="V319" s="207"/>
      <c r="W319" s="207"/>
      <c r="X319" s="207"/>
      <c r="Y319" s="207"/>
      <c r="Z319" s="207"/>
      <c r="AA319" s="207"/>
      <c r="AB319" s="207"/>
      <c r="AC319" s="207">
        <v>0</v>
      </c>
      <c r="AD319" s="207"/>
      <c r="AE319" s="207"/>
      <c r="AF319" s="207"/>
      <c r="AG319" s="207"/>
      <c r="AH319" s="207"/>
      <c r="AI319" s="207"/>
      <c r="AJ319" s="207"/>
      <c r="AK319" s="207"/>
      <c r="AL319" s="207"/>
      <c r="AM319" s="207"/>
      <c r="AN319" s="207"/>
      <c r="AO319" s="207"/>
      <c r="AP319" s="207"/>
      <c r="AQ319" s="207"/>
      <c r="AR319" s="207"/>
      <c r="AS319" s="207"/>
      <c r="AT319" s="207"/>
      <c r="AU319" s="207"/>
      <c r="AV319" s="207"/>
      <c r="AW319" s="207"/>
      <c r="AX319" s="207"/>
      <c r="AY319" s="207"/>
      <c r="AZ319" s="207"/>
      <c r="BA319" s="207"/>
      <c r="BB319" s="207"/>
      <c r="BC319" s="207"/>
      <c r="BD319" s="207"/>
      <c r="BE319" s="207"/>
      <c r="BF319" s="207"/>
      <c r="BG319" s="207"/>
      <c r="BH319" s="207"/>
    </row>
    <row r="320" spans="1:60" outlineLevel="1" x14ac:dyDescent="0.2">
      <c r="A320" s="248"/>
      <c r="B320" s="322" t="s">
        <v>305</v>
      </c>
      <c r="C320" s="323"/>
      <c r="D320" s="324"/>
      <c r="E320" s="325"/>
      <c r="F320" s="326"/>
      <c r="G320" s="327"/>
      <c r="H320" s="234"/>
      <c r="I320" s="250"/>
      <c r="J320" s="207"/>
      <c r="K320" s="207"/>
      <c r="L320" s="207"/>
      <c r="M320" s="207"/>
      <c r="N320" s="207"/>
      <c r="O320" s="207"/>
      <c r="P320" s="207"/>
      <c r="Q320" s="207"/>
      <c r="R320" s="207"/>
      <c r="S320" s="207"/>
      <c r="T320" s="207"/>
      <c r="U320" s="263"/>
      <c r="V320" s="207"/>
      <c r="W320" s="207"/>
      <c r="X320" s="207"/>
      <c r="Y320" s="207"/>
      <c r="Z320" s="207"/>
      <c r="AA320" s="207"/>
      <c r="AB320" s="207"/>
      <c r="AC320" s="207"/>
      <c r="AD320" s="207"/>
      <c r="AE320" s="207" t="s">
        <v>117</v>
      </c>
      <c r="AF320" s="207"/>
      <c r="AG320" s="207"/>
      <c r="AH320" s="207"/>
      <c r="AI320" s="207"/>
      <c r="AJ320" s="207"/>
      <c r="AK320" s="207"/>
      <c r="AL320" s="207"/>
      <c r="AM320" s="207"/>
      <c r="AN320" s="207"/>
      <c r="AO320" s="207"/>
      <c r="AP320" s="207"/>
      <c r="AQ320" s="207"/>
      <c r="AR320" s="207"/>
      <c r="AS320" s="207"/>
      <c r="AT320" s="207"/>
      <c r="AU320" s="207"/>
      <c r="AV320" s="207"/>
      <c r="AW320" s="207"/>
      <c r="AX320" s="207"/>
      <c r="AY320" s="207"/>
      <c r="AZ320" s="207"/>
      <c r="BA320" s="207"/>
      <c r="BB320" s="207"/>
      <c r="BC320" s="207"/>
      <c r="BD320" s="207"/>
      <c r="BE320" s="207"/>
      <c r="BF320" s="207"/>
      <c r="BG320" s="207"/>
      <c r="BH320" s="207"/>
    </row>
    <row r="321" spans="1:60" outlineLevel="1" x14ac:dyDescent="0.2">
      <c r="A321" s="248"/>
      <c r="B321" s="322" t="s">
        <v>306</v>
      </c>
      <c r="C321" s="323"/>
      <c r="D321" s="324"/>
      <c r="E321" s="325"/>
      <c r="F321" s="326"/>
      <c r="G321" s="327"/>
      <c r="H321" s="234"/>
      <c r="I321" s="250"/>
      <c r="J321" s="207"/>
      <c r="K321" s="207"/>
      <c r="L321" s="207"/>
      <c r="M321" s="207"/>
      <c r="N321" s="207"/>
      <c r="O321" s="207"/>
      <c r="P321" s="207"/>
      <c r="Q321" s="207"/>
      <c r="R321" s="207"/>
      <c r="S321" s="207"/>
      <c r="T321" s="207"/>
      <c r="U321" s="263"/>
      <c r="V321" s="207"/>
      <c r="W321" s="207"/>
      <c r="X321" s="207"/>
      <c r="Y321" s="207"/>
      <c r="Z321" s="207"/>
      <c r="AA321" s="207"/>
      <c r="AB321" s="207"/>
      <c r="AC321" s="207">
        <v>1</v>
      </c>
      <c r="AD321" s="207"/>
      <c r="AE321" s="207"/>
      <c r="AF321" s="207"/>
      <c r="AG321" s="207"/>
      <c r="AH321" s="207"/>
      <c r="AI321" s="207"/>
      <c r="AJ321" s="207"/>
      <c r="AK321" s="207"/>
      <c r="AL321" s="207"/>
      <c r="AM321" s="207"/>
      <c r="AN321" s="207"/>
      <c r="AO321" s="207"/>
      <c r="AP321" s="207"/>
      <c r="AQ321" s="207"/>
      <c r="AR321" s="207"/>
      <c r="AS321" s="207"/>
      <c r="AT321" s="207"/>
      <c r="AU321" s="207"/>
      <c r="AV321" s="207"/>
      <c r="AW321" s="207"/>
      <c r="AX321" s="207"/>
      <c r="AY321" s="207"/>
      <c r="AZ321" s="207"/>
      <c r="BA321" s="207"/>
      <c r="BB321" s="207"/>
      <c r="BC321" s="207"/>
      <c r="BD321" s="207"/>
      <c r="BE321" s="207"/>
      <c r="BF321" s="207"/>
      <c r="BG321" s="207"/>
      <c r="BH321" s="207"/>
    </row>
    <row r="322" spans="1:60" outlineLevel="1" x14ac:dyDescent="0.2">
      <c r="A322" s="247">
        <v>46</v>
      </c>
      <c r="B322" s="220" t="s">
        <v>307</v>
      </c>
      <c r="C322" s="237" t="s">
        <v>308</v>
      </c>
      <c r="D322" s="223" t="s">
        <v>142</v>
      </c>
      <c r="E322" s="227">
        <v>24.61863</v>
      </c>
      <c r="F322" s="232">
        <v>432.98478524999996</v>
      </c>
      <c r="G322" s="233">
        <f>ROUND(E322*F322,2)</f>
        <v>10659.49</v>
      </c>
      <c r="H322" s="234" t="s">
        <v>121</v>
      </c>
      <c r="I322" s="250" t="s">
        <v>122</v>
      </c>
      <c r="J322" s="207"/>
      <c r="K322" s="207"/>
      <c r="L322" s="207"/>
      <c r="M322" s="207"/>
      <c r="N322" s="207"/>
      <c r="O322" s="207"/>
      <c r="P322" s="207"/>
      <c r="Q322" s="207"/>
      <c r="R322" s="207"/>
      <c r="S322" s="207"/>
      <c r="T322" s="207"/>
      <c r="U322" s="263"/>
      <c r="V322" s="207"/>
      <c r="W322" s="207"/>
      <c r="X322" s="207"/>
      <c r="Y322" s="207"/>
      <c r="Z322" s="207"/>
      <c r="AA322" s="207"/>
      <c r="AB322" s="207"/>
      <c r="AC322" s="207"/>
      <c r="AD322" s="207"/>
      <c r="AE322" s="207" t="s">
        <v>123</v>
      </c>
      <c r="AF322" s="207"/>
      <c r="AG322" s="207"/>
      <c r="AH322" s="207"/>
      <c r="AI322" s="207"/>
      <c r="AJ322" s="207"/>
      <c r="AK322" s="207"/>
      <c r="AL322" s="207"/>
      <c r="AM322" s="207">
        <v>21</v>
      </c>
      <c r="AN322" s="207"/>
      <c r="AO322" s="207"/>
      <c r="AP322" s="207"/>
      <c r="AQ322" s="207"/>
      <c r="AR322" s="207"/>
      <c r="AS322" s="207"/>
      <c r="AT322" s="207"/>
      <c r="AU322" s="207"/>
      <c r="AV322" s="207"/>
      <c r="AW322" s="207"/>
      <c r="AX322" s="207"/>
      <c r="AY322" s="207"/>
      <c r="AZ322" s="207"/>
      <c r="BA322" s="207"/>
      <c r="BB322" s="207"/>
      <c r="BC322" s="207"/>
      <c r="BD322" s="207"/>
      <c r="BE322" s="207"/>
      <c r="BF322" s="207"/>
      <c r="BG322" s="207"/>
      <c r="BH322" s="207"/>
    </row>
    <row r="323" spans="1:60" outlineLevel="1" x14ac:dyDescent="0.2">
      <c r="A323" s="248"/>
      <c r="B323" s="221"/>
      <c r="C323" s="238" t="s">
        <v>309</v>
      </c>
      <c r="D323" s="224"/>
      <c r="E323" s="228"/>
      <c r="F323" s="233"/>
      <c r="G323" s="233"/>
      <c r="H323" s="234"/>
      <c r="I323" s="250"/>
      <c r="J323" s="207"/>
      <c r="K323" s="207"/>
      <c r="L323" s="207"/>
      <c r="M323" s="207"/>
      <c r="N323" s="207"/>
      <c r="O323" s="207"/>
      <c r="P323" s="207"/>
      <c r="Q323" s="207"/>
      <c r="R323" s="207"/>
      <c r="S323" s="207"/>
      <c r="T323" s="207"/>
      <c r="U323" s="263"/>
      <c r="V323" s="207"/>
      <c r="W323" s="207"/>
      <c r="X323" s="207"/>
      <c r="Y323" s="207"/>
      <c r="Z323" s="207"/>
      <c r="AA323" s="207"/>
      <c r="AB323" s="207"/>
      <c r="AC323" s="207"/>
      <c r="AD323" s="207"/>
      <c r="AE323" s="207"/>
      <c r="AF323" s="207"/>
      <c r="AG323" s="207"/>
      <c r="AH323" s="207"/>
      <c r="AI323" s="207"/>
      <c r="AJ323" s="207"/>
      <c r="AK323" s="207"/>
      <c r="AL323" s="207"/>
      <c r="AM323" s="207"/>
      <c r="AN323" s="207"/>
      <c r="AO323" s="207"/>
      <c r="AP323" s="207"/>
      <c r="AQ323" s="207"/>
      <c r="AR323" s="207"/>
      <c r="AS323" s="207"/>
      <c r="AT323" s="207"/>
      <c r="AU323" s="207"/>
      <c r="AV323" s="207"/>
      <c r="AW323" s="207"/>
      <c r="AX323" s="207"/>
      <c r="AY323" s="207"/>
      <c r="AZ323" s="207"/>
      <c r="BA323" s="207"/>
      <c r="BB323" s="207"/>
      <c r="BC323" s="207"/>
      <c r="BD323" s="207"/>
      <c r="BE323" s="207"/>
      <c r="BF323" s="207"/>
      <c r="BG323" s="207"/>
      <c r="BH323" s="207"/>
    </row>
    <row r="324" spans="1:60" outlineLevel="1" x14ac:dyDescent="0.2">
      <c r="A324" s="248"/>
      <c r="B324" s="221"/>
      <c r="C324" s="238" t="s">
        <v>310</v>
      </c>
      <c r="D324" s="224"/>
      <c r="E324" s="228"/>
      <c r="F324" s="233"/>
      <c r="G324" s="233"/>
      <c r="H324" s="234"/>
      <c r="I324" s="250"/>
      <c r="J324" s="207"/>
      <c r="K324" s="207"/>
      <c r="L324" s="207"/>
      <c r="M324" s="207"/>
      <c r="N324" s="207"/>
      <c r="O324" s="207"/>
      <c r="P324" s="207"/>
      <c r="Q324" s="207"/>
      <c r="R324" s="207"/>
      <c r="S324" s="207"/>
      <c r="T324" s="207"/>
      <c r="U324" s="263"/>
      <c r="V324" s="207"/>
      <c r="W324" s="207"/>
      <c r="X324" s="207"/>
      <c r="Y324" s="207"/>
      <c r="Z324" s="207"/>
      <c r="AA324" s="207"/>
      <c r="AB324" s="207"/>
      <c r="AC324" s="207"/>
      <c r="AD324" s="207"/>
      <c r="AE324" s="207"/>
      <c r="AF324" s="207"/>
      <c r="AG324" s="207"/>
      <c r="AH324" s="207"/>
      <c r="AI324" s="207"/>
      <c r="AJ324" s="207"/>
      <c r="AK324" s="207"/>
      <c r="AL324" s="207"/>
      <c r="AM324" s="207"/>
      <c r="AN324" s="207"/>
      <c r="AO324" s="207"/>
      <c r="AP324" s="207"/>
      <c r="AQ324" s="207"/>
      <c r="AR324" s="207"/>
      <c r="AS324" s="207"/>
      <c r="AT324" s="207"/>
      <c r="AU324" s="207"/>
      <c r="AV324" s="207"/>
      <c r="AW324" s="207"/>
      <c r="AX324" s="207"/>
      <c r="AY324" s="207"/>
      <c r="AZ324" s="207"/>
      <c r="BA324" s="207"/>
      <c r="BB324" s="207"/>
      <c r="BC324" s="207"/>
      <c r="BD324" s="207"/>
      <c r="BE324" s="207"/>
      <c r="BF324" s="207"/>
      <c r="BG324" s="207"/>
      <c r="BH324" s="207"/>
    </row>
    <row r="325" spans="1:60" outlineLevel="1" x14ac:dyDescent="0.2">
      <c r="A325" s="248"/>
      <c r="B325" s="221"/>
      <c r="C325" s="238" t="s">
        <v>311</v>
      </c>
      <c r="D325" s="224"/>
      <c r="E325" s="228">
        <v>24.61863</v>
      </c>
      <c r="F325" s="233"/>
      <c r="G325" s="233"/>
      <c r="H325" s="234"/>
      <c r="I325" s="250"/>
      <c r="J325" s="207"/>
      <c r="K325" s="207"/>
      <c r="L325" s="207"/>
      <c r="M325" s="207"/>
      <c r="N325" s="207"/>
      <c r="O325" s="207"/>
      <c r="P325" s="207"/>
      <c r="Q325" s="207"/>
      <c r="R325" s="207"/>
      <c r="S325" s="207"/>
      <c r="T325" s="207"/>
      <c r="U325" s="263"/>
      <c r="V325" s="207"/>
      <c r="W325" s="207"/>
      <c r="X325" s="207"/>
      <c r="Y325" s="207"/>
      <c r="Z325" s="207"/>
      <c r="AA325" s="207"/>
      <c r="AB325" s="207"/>
      <c r="AC325" s="207"/>
      <c r="AD325" s="207"/>
      <c r="AE325" s="207"/>
      <c r="AF325" s="207"/>
      <c r="AG325" s="207"/>
      <c r="AH325" s="207"/>
      <c r="AI325" s="207"/>
      <c r="AJ325" s="207"/>
      <c r="AK325" s="207"/>
      <c r="AL325" s="207"/>
      <c r="AM325" s="207"/>
      <c r="AN325" s="207"/>
      <c r="AO325" s="207"/>
      <c r="AP325" s="207"/>
      <c r="AQ325" s="207"/>
      <c r="AR325" s="207"/>
      <c r="AS325" s="207"/>
      <c r="AT325" s="207"/>
      <c r="AU325" s="207"/>
      <c r="AV325" s="207"/>
      <c r="AW325" s="207"/>
      <c r="AX325" s="207"/>
      <c r="AY325" s="207"/>
      <c r="AZ325" s="207"/>
      <c r="BA325" s="207"/>
      <c r="BB325" s="207"/>
      <c r="BC325" s="207"/>
      <c r="BD325" s="207"/>
      <c r="BE325" s="207"/>
      <c r="BF325" s="207"/>
      <c r="BG325" s="207"/>
      <c r="BH325" s="207"/>
    </row>
    <row r="326" spans="1:60" outlineLevel="1" x14ac:dyDescent="0.2">
      <c r="A326" s="248"/>
      <c r="B326" s="221"/>
      <c r="C326" s="309"/>
      <c r="D326" s="310"/>
      <c r="E326" s="311"/>
      <c r="F326" s="312"/>
      <c r="G326" s="313"/>
      <c r="H326" s="234"/>
      <c r="I326" s="250"/>
      <c r="J326" s="207"/>
      <c r="K326" s="207"/>
      <c r="L326" s="207"/>
      <c r="M326" s="207"/>
      <c r="N326" s="207"/>
      <c r="O326" s="207"/>
      <c r="P326" s="207"/>
      <c r="Q326" s="207"/>
      <c r="R326" s="207"/>
      <c r="S326" s="207"/>
      <c r="T326" s="207"/>
      <c r="U326" s="263"/>
      <c r="V326" s="207"/>
      <c r="W326" s="207"/>
      <c r="X326" s="207"/>
      <c r="Y326" s="207"/>
      <c r="Z326" s="207"/>
      <c r="AA326" s="207"/>
      <c r="AB326" s="207"/>
      <c r="AC326" s="207"/>
      <c r="AD326" s="207"/>
      <c r="AE326" s="207"/>
      <c r="AF326" s="207"/>
      <c r="AG326" s="207"/>
      <c r="AH326" s="207"/>
      <c r="AI326" s="207"/>
      <c r="AJ326" s="207"/>
      <c r="AK326" s="207"/>
      <c r="AL326" s="207"/>
      <c r="AM326" s="207"/>
      <c r="AN326" s="207"/>
      <c r="AO326" s="207"/>
      <c r="AP326" s="207"/>
      <c r="AQ326" s="207"/>
      <c r="AR326" s="207"/>
      <c r="AS326" s="207"/>
      <c r="AT326" s="207"/>
      <c r="AU326" s="207"/>
      <c r="AV326" s="207"/>
      <c r="AW326" s="207"/>
      <c r="AX326" s="207"/>
      <c r="AY326" s="207"/>
      <c r="AZ326" s="207"/>
      <c r="BA326" s="207"/>
      <c r="BB326" s="207"/>
      <c r="BC326" s="207"/>
      <c r="BD326" s="207"/>
      <c r="BE326" s="207"/>
      <c r="BF326" s="207"/>
      <c r="BG326" s="207"/>
      <c r="BH326" s="207"/>
    </row>
    <row r="327" spans="1:60" x14ac:dyDescent="0.2">
      <c r="A327" s="246" t="s">
        <v>96</v>
      </c>
      <c r="B327" s="219" t="s">
        <v>70</v>
      </c>
      <c r="C327" s="236" t="s">
        <v>71</v>
      </c>
      <c r="D327" s="222"/>
      <c r="E327" s="226"/>
      <c r="F327" s="314">
        <f>SUM(G328:G336)</f>
        <v>4653.3100000000004</v>
      </c>
      <c r="G327" s="315"/>
      <c r="H327" s="231"/>
      <c r="I327" s="249"/>
      <c r="U327" s="263"/>
      <c r="V327" s="207"/>
      <c r="W327" s="207"/>
      <c r="AE327" t="s">
        <v>97</v>
      </c>
    </row>
    <row r="328" spans="1:60" outlineLevel="1" x14ac:dyDescent="0.2">
      <c r="A328" s="247">
        <v>47</v>
      </c>
      <c r="B328" s="220" t="s">
        <v>312</v>
      </c>
      <c r="C328" s="237" t="s">
        <v>313</v>
      </c>
      <c r="D328" s="223" t="s">
        <v>206</v>
      </c>
      <c r="E328" s="227">
        <v>1</v>
      </c>
      <c r="F328" s="232">
        <v>4584.5447849999991</v>
      </c>
      <c r="G328" s="233">
        <f>ROUND(E328*F328,2)</f>
        <v>4584.54</v>
      </c>
      <c r="H328" s="234"/>
      <c r="I328" s="250" t="s">
        <v>100</v>
      </c>
      <c r="J328" s="207"/>
      <c r="K328" s="207"/>
      <c r="L328" s="207"/>
      <c r="M328" s="207"/>
      <c r="N328" s="207"/>
      <c r="O328" s="207"/>
      <c r="P328" s="207"/>
      <c r="Q328" s="207"/>
      <c r="R328" s="207"/>
      <c r="S328" s="207"/>
      <c r="T328" s="207"/>
      <c r="U328" s="263"/>
      <c r="V328" s="207"/>
      <c r="W328" s="207"/>
      <c r="X328" s="207"/>
      <c r="Y328" s="207"/>
      <c r="Z328" s="207"/>
      <c r="AA328" s="207"/>
      <c r="AB328" s="207"/>
      <c r="AC328" s="207"/>
      <c r="AD328" s="207"/>
      <c r="AE328" s="207" t="s">
        <v>101</v>
      </c>
      <c r="AF328" s="207">
        <v>1</v>
      </c>
      <c r="AG328" s="207"/>
      <c r="AH328" s="207"/>
      <c r="AI328" s="207"/>
      <c r="AJ328" s="207"/>
      <c r="AK328" s="207"/>
      <c r="AL328" s="207"/>
      <c r="AM328" s="207">
        <v>21</v>
      </c>
      <c r="AN328" s="207"/>
      <c r="AO328" s="207"/>
      <c r="AP328" s="207"/>
      <c r="AQ328" s="207"/>
      <c r="AR328" s="207"/>
      <c r="AS328" s="207"/>
      <c r="AT328" s="207"/>
      <c r="AU328" s="207"/>
      <c r="AV328" s="207"/>
      <c r="AW328" s="207"/>
      <c r="AX328" s="207"/>
      <c r="AY328" s="207"/>
      <c r="AZ328" s="207"/>
      <c r="BA328" s="207"/>
      <c r="BB328" s="207"/>
      <c r="BC328" s="207"/>
      <c r="BD328" s="207"/>
      <c r="BE328" s="207"/>
      <c r="BF328" s="207"/>
      <c r="BG328" s="207"/>
      <c r="BH328" s="207"/>
    </row>
    <row r="329" spans="1:60" outlineLevel="1" x14ac:dyDescent="0.2">
      <c r="A329" s="248"/>
      <c r="B329" s="221"/>
      <c r="C329" s="309"/>
      <c r="D329" s="310"/>
      <c r="E329" s="311"/>
      <c r="F329" s="312"/>
      <c r="G329" s="313"/>
      <c r="H329" s="234"/>
      <c r="I329" s="250"/>
      <c r="J329" s="207"/>
      <c r="K329" s="207"/>
      <c r="L329" s="207"/>
      <c r="M329" s="207"/>
      <c r="N329" s="207"/>
      <c r="O329" s="207"/>
      <c r="P329" s="207"/>
      <c r="Q329" s="207"/>
      <c r="R329" s="207"/>
      <c r="S329" s="207"/>
      <c r="T329" s="207"/>
      <c r="U329" s="263"/>
      <c r="V329" s="207"/>
      <c r="W329" s="207"/>
      <c r="X329" s="207"/>
      <c r="Y329" s="207"/>
      <c r="Z329" s="207"/>
      <c r="AA329" s="207"/>
      <c r="AB329" s="207"/>
      <c r="AC329" s="207"/>
      <c r="AD329" s="207"/>
      <c r="AE329" s="207"/>
      <c r="AF329" s="207"/>
      <c r="AG329" s="207"/>
      <c r="AH329" s="207"/>
      <c r="AI329" s="207"/>
      <c r="AJ329" s="207"/>
      <c r="AK329" s="207"/>
      <c r="AL329" s="207"/>
      <c r="AM329" s="207"/>
      <c r="AN329" s="207"/>
      <c r="AO329" s="207"/>
      <c r="AP329" s="207"/>
      <c r="AQ329" s="207"/>
      <c r="AR329" s="207"/>
      <c r="AS329" s="207"/>
      <c r="AT329" s="207"/>
      <c r="AU329" s="207"/>
      <c r="AV329" s="207"/>
      <c r="AW329" s="207"/>
      <c r="AX329" s="207"/>
      <c r="AY329" s="207"/>
      <c r="AZ329" s="207"/>
      <c r="BA329" s="207"/>
      <c r="BB329" s="207"/>
      <c r="BC329" s="207"/>
      <c r="BD329" s="207"/>
      <c r="BE329" s="207"/>
      <c r="BF329" s="207"/>
      <c r="BG329" s="207"/>
      <c r="BH329" s="207"/>
    </row>
    <row r="330" spans="1:60" outlineLevel="1" x14ac:dyDescent="0.2">
      <c r="A330" s="248"/>
      <c r="B330" s="322" t="s">
        <v>314</v>
      </c>
      <c r="C330" s="323"/>
      <c r="D330" s="324"/>
      <c r="E330" s="325"/>
      <c r="F330" s="326"/>
      <c r="G330" s="327"/>
      <c r="H330" s="234"/>
      <c r="I330" s="250"/>
      <c r="J330" s="207"/>
      <c r="K330" s="207"/>
      <c r="L330" s="207"/>
      <c r="M330" s="207"/>
      <c r="N330" s="207"/>
      <c r="O330" s="207"/>
      <c r="P330" s="207"/>
      <c r="Q330" s="207"/>
      <c r="R330" s="207"/>
      <c r="S330" s="207"/>
      <c r="T330" s="207"/>
      <c r="U330" s="263"/>
      <c r="V330" s="207"/>
      <c r="W330" s="207"/>
      <c r="X330" s="207"/>
      <c r="Y330" s="207"/>
      <c r="Z330" s="207"/>
      <c r="AA330" s="207"/>
      <c r="AB330" s="207"/>
      <c r="AC330" s="207">
        <v>0</v>
      </c>
      <c r="AD330" s="207"/>
      <c r="AE330" s="207"/>
      <c r="AF330" s="207"/>
      <c r="AG330" s="207"/>
      <c r="AH330" s="207"/>
      <c r="AI330" s="207"/>
      <c r="AJ330" s="207"/>
      <c r="AK330" s="207"/>
      <c r="AL330" s="207"/>
      <c r="AM330" s="207"/>
      <c r="AN330" s="207"/>
      <c r="AO330" s="207"/>
      <c r="AP330" s="207"/>
      <c r="AQ330" s="207"/>
      <c r="AR330" s="207"/>
      <c r="AS330" s="207"/>
      <c r="AT330" s="207"/>
      <c r="AU330" s="207"/>
      <c r="AV330" s="207"/>
      <c r="AW330" s="207"/>
      <c r="AX330" s="207"/>
      <c r="AY330" s="207"/>
      <c r="AZ330" s="207"/>
      <c r="BA330" s="207"/>
      <c r="BB330" s="207"/>
      <c r="BC330" s="207"/>
      <c r="BD330" s="207"/>
      <c r="BE330" s="207"/>
      <c r="BF330" s="207"/>
      <c r="BG330" s="207"/>
      <c r="BH330" s="207"/>
    </row>
    <row r="331" spans="1:60" outlineLevel="1" x14ac:dyDescent="0.2">
      <c r="A331" s="248"/>
      <c r="B331" s="322" t="s">
        <v>315</v>
      </c>
      <c r="C331" s="323"/>
      <c r="D331" s="324"/>
      <c r="E331" s="325"/>
      <c r="F331" s="326"/>
      <c r="G331" s="327"/>
      <c r="H331" s="234"/>
      <c r="I331" s="250"/>
      <c r="J331" s="207"/>
      <c r="K331" s="207"/>
      <c r="L331" s="207"/>
      <c r="M331" s="207"/>
      <c r="N331" s="207"/>
      <c r="O331" s="207"/>
      <c r="P331" s="207"/>
      <c r="Q331" s="207"/>
      <c r="R331" s="207"/>
      <c r="S331" s="207"/>
      <c r="T331" s="207"/>
      <c r="U331" s="263"/>
      <c r="V331" s="207"/>
      <c r="W331" s="207"/>
      <c r="X331" s="207"/>
      <c r="Y331" s="207"/>
      <c r="Z331" s="207"/>
      <c r="AA331" s="207"/>
      <c r="AB331" s="207"/>
      <c r="AC331" s="207"/>
      <c r="AD331" s="207"/>
      <c r="AE331" s="207" t="s">
        <v>117</v>
      </c>
      <c r="AF331" s="207"/>
      <c r="AG331" s="207"/>
      <c r="AH331" s="207"/>
      <c r="AI331" s="207"/>
      <c r="AJ331" s="207"/>
      <c r="AK331" s="207"/>
      <c r="AL331" s="207"/>
      <c r="AM331" s="207"/>
      <c r="AN331" s="207"/>
      <c r="AO331" s="207"/>
      <c r="AP331" s="207"/>
      <c r="AQ331" s="207"/>
      <c r="AR331" s="207"/>
      <c r="AS331" s="207"/>
      <c r="AT331" s="207"/>
      <c r="AU331" s="207"/>
      <c r="AV331" s="207"/>
      <c r="AW331" s="207"/>
      <c r="AX331" s="207"/>
      <c r="AY331" s="207"/>
      <c r="AZ331" s="207"/>
      <c r="BA331" s="207"/>
      <c r="BB331" s="207"/>
      <c r="BC331" s="207"/>
      <c r="BD331" s="207"/>
      <c r="BE331" s="207"/>
      <c r="BF331" s="207"/>
      <c r="BG331" s="207"/>
      <c r="BH331" s="207"/>
    </row>
    <row r="332" spans="1:60" outlineLevel="1" x14ac:dyDescent="0.2">
      <c r="A332" s="248">
        <v>48</v>
      </c>
      <c r="B332" s="221" t="s">
        <v>316</v>
      </c>
      <c r="C332" s="237" t="s">
        <v>317</v>
      </c>
      <c r="D332" s="223" t="s">
        <v>47</v>
      </c>
      <c r="E332" s="230">
        <v>1.5</v>
      </c>
      <c r="F332" s="232">
        <v>45.845447849999992</v>
      </c>
      <c r="G332" s="233">
        <f>ROUND(E332*F332,2)</f>
        <v>68.77</v>
      </c>
      <c r="H332" s="234" t="s">
        <v>318</v>
      </c>
      <c r="I332" s="250" t="s">
        <v>122</v>
      </c>
      <c r="J332" s="207"/>
      <c r="K332" s="207"/>
      <c r="L332" s="207"/>
      <c r="M332" s="207"/>
      <c r="N332" s="207"/>
      <c r="O332" s="207"/>
      <c r="P332" s="207"/>
      <c r="Q332" s="207"/>
      <c r="R332" s="207"/>
      <c r="S332" s="207"/>
      <c r="T332" s="207"/>
      <c r="U332" s="263"/>
      <c r="V332" s="207"/>
      <c r="W332" s="207"/>
      <c r="X332" s="207"/>
      <c r="Y332" s="207"/>
      <c r="Z332" s="207"/>
      <c r="AA332" s="207"/>
      <c r="AB332" s="207"/>
      <c r="AC332" s="207"/>
      <c r="AD332" s="207"/>
      <c r="AE332" s="207" t="s">
        <v>123</v>
      </c>
      <c r="AF332" s="207"/>
      <c r="AG332" s="207"/>
      <c r="AH332" s="207"/>
      <c r="AI332" s="207"/>
      <c r="AJ332" s="207"/>
      <c r="AK332" s="207"/>
      <c r="AL332" s="207"/>
      <c r="AM332" s="207">
        <v>21</v>
      </c>
      <c r="AN332" s="207"/>
      <c r="AO332" s="207"/>
      <c r="AP332" s="207"/>
      <c r="AQ332" s="207"/>
      <c r="AR332" s="207"/>
      <c r="AS332" s="207"/>
      <c r="AT332" s="207"/>
      <c r="AU332" s="207"/>
      <c r="AV332" s="207"/>
      <c r="AW332" s="207"/>
      <c r="AX332" s="207"/>
      <c r="AY332" s="207"/>
      <c r="AZ332" s="207"/>
      <c r="BA332" s="207"/>
      <c r="BB332" s="207"/>
      <c r="BC332" s="207"/>
      <c r="BD332" s="207"/>
      <c r="BE332" s="207"/>
      <c r="BF332" s="207"/>
      <c r="BG332" s="207"/>
      <c r="BH332" s="207"/>
    </row>
    <row r="333" spans="1:60" outlineLevel="1" x14ac:dyDescent="0.2">
      <c r="A333" s="248"/>
      <c r="B333" s="221"/>
      <c r="C333" s="238" t="s">
        <v>319</v>
      </c>
      <c r="D333" s="224"/>
      <c r="E333" s="228"/>
      <c r="F333" s="233"/>
      <c r="G333" s="233"/>
      <c r="H333" s="234"/>
      <c r="I333" s="250"/>
      <c r="J333" s="207"/>
      <c r="K333" s="207"/>
      <c r="L333" s="207"/>
      <c r="M333" s="207"/>
      <c r="N333" s="207"/>
      <c r="O333" s="207"/>
      <c r="P333" s="207"/>
      <c r="Q333" s="207"/>
      <c r="R333" s="207"/>
      <c r="S333" s="207"/>
      <c r="T333" s="207"/>
      <c r="U333" s="263"/>
      <c r="V333" s="207"/>
      <c r="W333" s="207"/>
      <c r="X333" s="207"/>
      <c r="Y333" s="207"/>
      <c r="Z333" s="207"/>
      <c r="AA333" s="207"/>
      <c r="AB333" s="207"/>
      <c r="AC333" s="207"/>
      <c r="AD333" s="207"/>
      <c r="AE333" s="207"/>
      <c r="AF333" s="207"/>
      <c r="AG333" s="207"/>
      <c r="AH333" s="207"/>
      <c r="AI333" s="207"/>
      <c r="AJ333" s="207"/>
      <c r="AK333" s="207"/>
      <c r="AL333" s="207"/>
      <c r="AM333" s="207"/>
      <c r="AN333" s="207"/>
      <c r="AO333" s="207"/>
      <c r="AP333" s="207"/>
      <c r="AQ333" s="207"/>
      <c r="AR333" s="207"/>
      <c r="AS333" s="207"/>
      <c r="AT333" s="207"/>
      <c r="AU333" s="207"/>
      <c r="AV333" s="207"/>
      <c r="AW333" s="207"/>
      <c r="AX333" s="207"/>
      <c r="AY333" s="207"/>
      <c r="AZ333" s="207"/>
      <c r="BA333" s="207"/>
      <c r="BB333" s="207"/>
      <c r="BC333" s="207"/>
      <c r="BD333" s="207"/>
      <c r="BE333" s="207"/>
      <c r="BF333" s="207"/>
      <c r="BG333" s="207"/>
      <c r="BH333" s="207"/>
    </row>
    <row r="334" spans="1:60" outlineLevel="1" x14ac:dyDescent="0.2">
      <c r="A334" s="248"/>
      <c r="B334" s="221"/>
      <c r="C334" s="238" t="s">
        <v>320</v>
      </c>
      <c r="D334" s="224"/>
      <c r="E334" s="228"/>
      <c r="F334" s="233"/>
      <c r="G334" s="233"/>
      <c r="H334" s="234"/>
      <c r="I334" s="250"/>
      <c r="J334" s="207"/>
      <c r="K334" s="207"/>
      <c r="L334" s="207"/>
      <c r="M334" s="207"/>
      <c r="N334" s="207"/>
      <c r="O334" s="207"/>
      <c r="P334" s="207"/>
      <c r="Q334" s="207"/>
      <c r="R334" s="207"/>
      <c r="S334" s="207"/>
      <c r="T334" s="207"/>
      <c r="U334" s="263"/>
      <c r="V334" s="207"/>
      <c r="W334" s="207"/>
      <c r="X334" s="207"/>
      <c r="Y334" s="207"/>
      <c r="Z334" s="207"/>
      <c r="AA334" s="207"/>
      <c r="AB334" s="207"/>
      <c r="AC334" s="207"/>
      <c r="AD334" s="207"/>
      <c r="AE334" s="207"/>
      <c r="AF334" s="207"/>
      <c r="AG334" s="207"/>
      <c r="AH334" s="207"/>
      <c r="AI334" s="207"/>
      <c r="AJ334" s="207"/>
      <c r="AK334" s="207"/>
      <c r="AL334" s="207"/>
      <c r="AM334" s="207"/>
      <c r="AN334" s="207"/>
      <c r="AO334" s="207"/>
      <c r="AP334" s="207"/>
      <c r="AQ334" s="207"/>
      <c r="AR334" s="207"/>
      <c r="AS334" s="207"/>
      <c r="AT334" s="207"/>
      <c r="AU334" s="207"/>
      <c r="AV334" s="207"/>
      <c r="AW334" s="207"/>
      <c r="AX334" s="207"/>
      <c r="AY334" s="207"/>
      <c r="AZ334" s="207"/>
      <c r="BA334" s="207"/>
      <c r="BB334" s="207"/>
      <c r="BC334" s="207"/>
      <c r="BD334" s="207"/>
      <c r="BE334" s="207"/>
      <c r="BF334" s="207"/>
      <c r="BG334" s="207"/>
      <c r="BH334" s="207"/>
    </row>
    <row r="335" spans="1:60" outlineLevel="1" x14ac:dyDescent="0.2">
      <c r="A335" s="248"/>
      <c r="B335" s="221"/>
      <c r="C335" s="238" t="s">
        <v>321</v>
      </c>
      <c r="D335" s="224"/>
      <c r="E335" s="228">
        <v>60</v>
      </c>
      <c r="F335" s="233"/>
      <c r="G335" s="233"/>
      <c r="H335" s="234"/>
      <c r="I335" s="250"/>
      <c r="J335" s="207"/>
      <c r="K335" s="207"/>
      <c r="L335" s="207"/>
      <c r="M335" s="207"/>
      <c r="N335" s="207"/>
      <c r="O335" s="207"/>
      <c r="P335" s="207"/>
      <c r="Q335" s="207"/>
      <c r="R335" s="207"/>
      <c r="S335" s="207"/>
      <c r="T335" s="207"/>
      <c r="U335" s="263"/>
      <c r="V335" s="207"/>
      <c r="W335" s="207"/>
      <c r="X335" s="207"/>
      <c r="Y335" s="207"/>
      <c r="Z335" s="207"/>
      <c r="AA335" s="207"/>
      <c r="AB335" s="207"/>
      <c r="AC335" s="207"/>
      <c r="AD335" s="207"/>
      <c r="AE335" s="207"/>
      <c r="AF335" s="207"/>
      <c r="AG335" s="207"/>
      <c r="AH335" s="207"/>
      <c r="AI335" s="207"/>
      <c r="AJ335" s="207"/>
      <c r="AK335" s="207"/>
      <c r="AL335" s="207"/>
      <c r="AM335" s="207"/>
      <c r="AN335" s="207"/>
      <c r="AO335" s="207"/>
      <c r="AP335" s="207"/>
      <c r="AQ335" s="207"/>
      <c r="AR335" s="207"/>
      <c r="AS335" s="207"/>
      <c r="AT335" s="207"/>
      <c r="AU335" s="207"/>
      <c r="AV335" s="207"/>
      <c r="AW335" s="207"/>
      <c r="AX335" s="207"/>
      <c r="AY335" s="207"/>
      <c r="AZ335" s="207"/>
      <c r="BA335" s="207"/>
      <c r="BB335" s="207"/>
      <c r="BC335" s="207"/>
      <c r="BD335" s="207"/>
      <c r="BE335" s="207"/>
      <c r="BF335" s="207"/>
      <c r="BG335" s="207"/>
      <c r="BH335" s="207"/>
    </row>
    <row r="336" spans="1:60" outlineLevel="1" x14ac:dyDescent="0.2">
      <c r="A336" s="248"/>
      <c r="B336" s="221"/>
      <c r="C336" s="309"/>
      <c r="D336" s="310"/>
      <c r="E336" s="311"/>
      <c r="F336" s="312"/>
      <c r="G336" s="313"/>
      <c r="H336" s="234"/>
      <c r="I336" s="250"/>
      <c r="J336" s="207"/>
      <c r="K336" s="207"/>
      <c r="L336" s="207"/>
      <c r="M336" s="207"/>
      <c r="N336" s="207"/>
      <c r="O336" s="207"/>
      <c r="P336" s="207"/>
      <c r="Q336" s="207"/>
      <c r="R336" s="207"/>
      <c r="S336" s="207"/>
      <c r="T336" s="207"/>
      <c r="U336" s="263"/>
      <c r="V336" s="207"/>
      <c r="W336" s="207"/>
      <c r="X336" s="207"/>
      <c r="Y336" s="207"/>
      <c r="Z336" s="207"/>
      <c r="AA336" s="207"/>
      <c r="AB336" s="207"/>
      <c r="AC336" s="207"/>
      <c r="AD336" s="207"/>
      <c r="AE336" s="207"/>
      <c r="AF336" s="207"/>
      <c r="AG336" s="207"/>
      <c r="AH336" s="207"/>
      <c r="AI336" s="207"/>
      <c r="AJ336" s="207"/>
      <c r="AK336" s="207"/>
      <c r="AL336" s="207"/>
      <c r="AM336" s="207"/>
      <c r="AN336" s="207"/>
      <c r="AO336" s="207"/>
      <c r="AP336" s="207"/>
      <c r="AQ336" s="207"/>
      <c r="AR336" s="207"/>
      <c r="AS336" s="207"/>
      <c r="AT336" s="207"/>
      <c r="AU336" s="207"/>
      <c r="AV336" s="207"/>
      <c r="AW336" s="207"/>
      <c r="AX336" s="207"/>
      <c r="AY336" s="207"/>
      <c r="AZ336" s="207"/>
      <c r="BA336" s="207"/>
      <c r="BB336" s="207"/>
      <c r="BC336" s="207"/>
      <c r="BD336" s="207"/>
      <c r="BE336" s="207"/>
      <c r="BF336" s="207"/>
      <c r="BG336" s="207"/>
      <c r="BH336" s="207"/>
    </row>
    <row r="337" spans="1:60" x14ac:dyDescent="0.2">
      <c r="A337" s="246" t="s">
        <v>96</v>
      </c>
      <c r="B337" s="219" t="s">
        <v>72</v>
      </c>
      <c r="C337" s="236" t="s">
        <v>73</v>
      </c>
      <c r="D337" s="222"/>
      <c r="E337" s="226"/>
      <c r="F337" s="314">
        <f>SUM(G338:G350)</f>
        <v>47962.28</v>
      </c>
      <c r="G337" s="315"/>
      <c r="H337" s="231"/>
      <c r="I337" s="249"/>
      <c r="U337" s="263"/>
      <c r="V337" s="207"/>
      <c r="W337" s="207"/>
      <c r="AE337" t="s">
        <v>97</v>
      </c>
    </row>
    <row r="338" spans="1:60" ht="22.5" outlineLevel="1" x14ac:dyDescent="0.2">
      <c r="A338" s="247">
        <v>49</v>
      </c>
      <c r="B338" s="220" t="s">
        <v>322</v>
      </c>
      <c r="C338" s="237" t="s">
        <v>323</v>
      </c>
      <c r="D338" s="223" t="s">
        <v>324</v>
      </c>
      <c r="E338" s="227">
        <v>440</v>
      </c>
      <c r="F338" s="232">
        <v>106.97271164999999</v>
      </c>
      <c r="G338" s="233">
        <f>ROUND(E338*F338,2)</f>
        <v>47067.99</v>
      </c>
      <c r="H338" s="234"/>
      <c r="I338" s="250" t="s">
        <v>100</v>
      </c>
      <c r="J338" s="207"/>
      <c r="K338" s="207"/>
      <c r="L338" s="207"/>
      <c r="M338" s="207"/>
      <c r="N338" s="207"/>
      <c r="O338" s="207"/>
      <c r="P338" s="207"/>
      <c r="Q338" s="207"/>
      <c r="R338" s="207"/>
      <c r="S338" s="207"/>
      <c r="T338" s="207"/>
      <c r="U338" s="263"/>
      <c r="V338" s="207"/>
      <c r="W338" s="207"/>
      <c r="X338" s="207"/>
      <c r="Y338" s="207"/>
      <c r="Z338" s="207"/>
      <c r="AA338" s="207"/>
      <c r="AB338" s="207"/>
      <c r="AC338" s="207"/>
      <c r="AD338" s="207"/>
      <c r="AE338" s="207" t="s">
        <v>101</v>
      </c>
      <c r="AF338" s="207">
        <v>1</v>
      </c>
      <c r="AG338" s="207"/>
      <c r="AH338" s="207"/>
      <c r="AI338" s="207"/>
      <c r="AJ338" s="207"/>
      <c r="AK338" s="207"/>
      <c r="AL338" s="207"/>
      <c r="AM338" s="207">
        <v>21</v>
      </c>
      <c r="AN338" s="207"/>
      <c r="AO338" s="207"/>
      <c r="AP338" s="207"/>
      <c r="AQ338" s="207"/>
      <c r="AR338" s="207"/>
      <c r="AS338" s="207"/>
      <c r="AT338" s="207"/>
      <c r="AU338" s="207"/>
      <c r="AV338" s="207"/>
      <c r="AW338" s="207"/>
      <c r="AX338" s="207"/>
      <c r="AY338" s="207"/>
      <c r="AZ338" s="207"/>
      <c r="BA338" s="207"/>
      <c r="BB338" s="207"/>
      <c r="BC338" s="207"/>
      <c r="BD338" s="207"/>
      <c r="BE338" s="207"/>
      <c r="BF338" s="207"/>
      <c r="BG338" s="207"/>
      <c r="BH338" s="207"/>
    </row>
    <row r="339" spans="1:60" outlineLevel="1" x14ac:dyDescent="0.2">
      <c r="A339" s="248"/>
      <c r="B339" s="221"/>
      <c r="C339" s="238" t="s">
        <v>325</v>
      </c>
      <c r="D339" s="224"/>
      <c r="E339" s="228"/>
      <c r="F339" s="233"/>
      <c r="G339" s="233"/>
      <c r="H339" s="234"/>
      <c r="I339" s="250"/>
      <c r="J339" s="207"/>
      <c r="K339" s="207"/>
      <c r="L339" s="207"/>
      <c r="M339" s="207"/>
      <c r="N339" s="207"/>
      <c r="O339" s="207"/>
      <c r="P339" s="207"/>
      <c r="Q339" s="207"/>
      <c r="R339" s="207"/>
      <c r="S339" s="207"/>
      <c r="T339" s="207"/>
      <c r="U339" s="263"/>
      <c r="V339" s="207"/>
      <c r="W339" s="207"/>
      <c r="X339" s="207"/>
      <c r="Y339" s="207"/>
      <c r="Z339" s="207"/>
      <c r="AA339" s="207"/>
      <c r="AB339" s="207"/>
      <c r="AC339" s="207"/>
      <c r="AD339" s="207"/>
      <c r="AE339" s="207"/>
      <c r="AF339" s="207"/>
      <c r="AG339" s="207"/>
      <c r="AH339" s="207"/>
      <c r="AI339" s="207"/>
      <c r="AJ339" s="207"/>
      <c r="AK339" s="207"/>
      <c r="AL339" s="207"/>
      <c r="AM339" s="207"/>
      <c r="AN339" s="207"/>
      <c r="AO339" s="207"/>
      <c r="AP339" s="207"/>
      <c r="AQ339" s="207"/>
      <c r="AR339" s="207"/>
      <c r="AS339" s="207"/>
      <c r="AT339" s="207"/>
      <c r="AU339" s="207"/>
      <c r="AV339" s="207"/>
      <c r="AW339" s="207"/>
      <c r="AX339" s="207"/>
      <c r="AY339" s="207"/>
      <c r="AZ339" s="207"/>
      <c r="BA339" s="207"/>
      <c r="BB339" s="207"/>
      <c r="BC339" s="207"/>
      <c r="BD339" s="207"/>
      <c r="BE339" s="207"/>
      <c r="BF339" s="207"/>
      <c r="BG339" s="207"/>
      <c r="BH339" s="207"/>
    </row>
    <row r="340" spans="1:60" outlineLevel="1" x14ac:dyDescent="0.2">
      <c r="A340" s="248"/>
      <c r="B340" s="221"/>
      <c r="C340" s="238" t="s">
        <v>326</v>
      </c>
      <c r="D340" s="224"/>
      <c r="E340" s="228">
        <v>400</v>
      </c>
      <c r="F340" s="233"/>
      <c r="G340" s="233"/>
      <c r="H340" s="234"/>
      <c r="I340" s="250"/>
      <c r="J340" s="207"/>
      <c r="K340" s="207"/>
      <c r="L340" s="207"/>
      <c r="M340" s="207"/>
      <c r="N340" s="207"/>
      <c r="O340" s="207"/>
      <c r="P340" s="207"/>
      <c r="Q340" s="207"/>
      <c r="R340" s="207"/>
      <c r="S340" s="207"/>
      <c r="T340" s="207"/>
      <c r="U340" s="263"/>
      <c r="V340" s="207"/>
      <c r="W340" s="207"/>
      <c r="X340" s="207"/>
      <c r="Y340" s="207"/>
      <c r="Z340" s="207"/>
      <c r="AA340" s="207"/>
      <c r="AB340" s="207"/>
      <c r="AC340" s="207"/>
      <c r="AD340" s="207"/>
      <c r="AE340" s="207"/>
      <c r="AF340" s="207"/>
      <c r="AG340" s="207"/>
      <c r="AH340" s="207"/>
      <c r="AI340" s="207"/>
      <c r="AJ340" s="207"/>
      <c r="AK340" s="207"/>
      <c r="AL340" s="207"/>
      <c r="AM340" s="207"/>
      <c r="AN340" s="207"/>
      <c r="AO340" s="207"/>
      <c r="AP340" s="207"/>
      <c r="AQ340" s="207"/>
      <c r="AR340" s="207"/>
      <c r="AS340" s="207"/>
      <c r="AT340" s="207"/>
      <c r="AU340" s="207"/>
      <c r="AV340" s="207"/>
      <c r="AW340" s="207"/>
      <c r="AX340" s="207"/>
      <c r="AY340" s="207"/>
      <c r="AZ340" s="207"/>
      <c r="BA340" s="207"/>
      <c r="BB340" s="207"/>
      <c r="BC340" s="207"/>
      <c r="BD340" s="207"/>
      <c r="BE340" s="207"/>
      <c r="BF340" s="207"/>
      <c r="BG340" s="207"/>
      <c r="BH340" s="207"/>
    </row>
    <row r="341" spans="1:60" outlineLevel="1" x14ac:dyDescent="0.2">
      <c r="A341" s="248"/>
      <c r="B341" s="221"/>
      <c r="C341" s="238" t="s">
        <v>327</v>
      </c>
      <c r="D341" s="224"/>
      <c r="E341" s="228"/>
      <c r="F341" s="233"/>
      <c r="G341" s="233"/>
      <c r="H341" s="234"/>
      <c r="I341" s="250"/>
      <c r="J341" s="207"/>
      <c r="K341" s="207"/>
      <c r="L341" s="207"/>
      <c r="M341" s="207"/>
      <c r="N341" s="207"/>
      <c r="O341" s="207"/>
      <c r="P341" s="207"/>
      <c r="Q341" s="207"/>
      <c r="R341" s="207"/>
      <c r="S341" s="207"/>
      <c r="T341" s="207"/>
      <c r="U341" s="263"/>
      <c r="V341" s="207"/>
      <c r="W341" s="207"/>
      <c r="X341" s="207"/>
      <c r="Y341" s="207"/>
      <c r="Z341" s="207"/>
      <c r="AA341" s="207"/>
      <c r="AB341" s="207"/>
      <c r="AC341" s="207"/>
      <c r="AD341" s="207"/>
      <c r="AE341" s="207"/>
      <c r="AF341" s="207"/>
      <c r="AG341" s="207"/>
      <c r="AH341" s="207"/>
      <c r="AI341" s="207"/>
      <c r="AJ341" s="207"/>
      <c r="AK341" s="207"/>
      <c r="AL341" s="207"/>
      <c r="AM341" s="207"/>
      <c r="AN341" s="207"/>
      <c r="AO341" s="207"/>
      <c r="AP341" s="207"/>
      <c r="AQ341" s="207"/>
      <c r="AR341" s="207"/>
      <c r="AS341" s="207"/>
      <c r="AT341" s="207"/>
      <c r="AU341" s="207"/>
      <c r="AV341" s="207"/>
      <c r="AW341" s="207"/>
      <c r="AX341" s="207"/>
      <c r="AY341" s="207"/>
      <c r="AZ341" s="207"/>
      <c r="BA341" s="207"/>
      <c r="BB341" s="207"/>
      <c r="BC341" s="207"/>
      <c r="BD341" s="207"/>
      <c r="BE341" s="207"/>
      <c r="BF341" s="207"/>
      <c r="BG341" s="207"/>
      <c r="BH341" s="207"/>
    </row>
    <row r="342" spans="1:60" outlineLevel="1" x14ac:dyDescent="0.2">
      <c r="A342" s="248"/>
      <c r="B342" s="221"/>
      <c r="C342" s="238" t="s">
        <v>328</v>
      </c>
      <c r="D342" s="224"/>
      <c r="E342" s="228">
        <v>40</v>
      </c>
      <c r="F342" s="233"/>
      <c r="G342" s="233"/>
      <c r="H342" s="234"/>
      <c r="I342" s="250"/>
      <c r="J342" s="207"/>
      <c r="K342" s="207"/>
      <c r="L342" s="207"/>
      <c r="M342" s="207"/>
      <c r="N342" s="207"/>
      <c r="O342" s="207"/>
      <c r="P342" s="207"/>
      <c r="Q342" s="207"/>
      <c r="R342" s="207"/>
      <c r="S342" s="207"/>
      <c r="T342" s="207"/>
      <c r="U342" s="263"/>
      <c r="V342" s="207"/>
      <c r="W342" s="207"/>
      <c r="X342" s="207"/>
      <c r="Y342" s="207"/>
      <c r="Z342" s="207"/>
      <c r="AA342" s="207"/>
      <c r="AB342" s="207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</row>
    <row r="343" spans="1:60" outlineLevel="1" x14ac:dyDescent="0.2">
      <c r="A343" s="248"/>
      <c r="B343" s="221"/>
      <c r="C343" s="309"/>
      <c r="D343" s="310"/>
      <c r="E343" s="311"/>
      <c r="F343" s="312"/>
      <c r="G343" s="313"/>
      <c r="H343" s="234"/>
      <c r="I343" s="250"/>
      <c r="J343" s="207"/>
      <c r="K343" s="207"/>
      <c r="L343" s="207"/>
      <c r="M343" s="207"/>
      <c r="N343" s="207"/>
      <c r="O343" s="207"/>
      <c r="P343" s="207"/>
      <c r="Q343" s="207"/>
      <c r="R343" s="207"/>
      <c r="S343" s="207"/>
      <c r="T343" s="207"/>
      <c r="U343" s="263"/>
      <c r="V343" s="207"/>
      <c r="W343" s="207"/>
      <c r="X343" s="207"/>
      <c r="Y343" s="207"/>
      <c r="Z343" s="207"/>
      <c r="AA343" s="207"/>
      <c r="AB343" s="207"/>
      <c r="AC343" s="207"/>
      <c r="AD343" s="207"/>
      <c r="AE343" s="207"/>
      <c r="AF343" s="207"/>
      <c r="AG343" s="207"/>
      <c r="AH343" s="207"/>
      <c r="AI343" s="207"/>
      <c r="AJ343" s="207"/>
      <c r="AK343" s="207"/>
      <c r="AL343" s="207"/>
      <c r="AM343" s="207"/>
      <c r="AN343" s="207"/>
      <c r="AO343" s="207"/>
      <c r="AP343" s="207"/>
      <c r="AQ343" s="207"/>
      <c r="AR343" s="207"/>
      <c r="AS343" s="207"/>
      <c r="AT343" s="207"/>
      <c r="AU343" s="207"/>
      <c r="AV343" s="207"/>
      <c r="AW343" s="207"/>
      <c r="AX343" s="207"/>
      <c r="AY343" s="207"/>
      <c r="AZ343" s="207"/>
      <c r="BA343" s="207"/>
      <c r="BB343" s="207"/>
      <c r="BC343" s="207"/>
      <c r="BD343" s="207"/>
      <c r="BE343" s="207"/>
      <c r="BF343" s="207"/>
      <c r="BG343" s="207"/>
      <c r="BH343" s="207"/>
    </row>
    <row r="344" spans="1:60" outlineLevel="1" x14ac:dyDescent="0.2">
      <c r="A344" s="248"/>
      <c r="B344" s="322" t="s">
        <v>329</v>
      </c>
      <c r="C344" s="323"/>
      <c r="D344" s="324"/>
      <c r="E344" s="325"/>
      <c r="F344" s="326"/>
      <c r="G344" s="327"/>
      <c r="H344" s="234"/>
      <c r="I344" s="250"/>
      <c r="J344" s="207"/>
      <c r="K344" s="207"/>
      <c r="L344" s="207"/>
      <c r="M344" s="207"/>
      <c r="N344" s="207"/>
      <c r="O344" s="207"/>
      <c r="P344" s="207"/>
      <c r="Q344" s="207"/>
      <c r="R344" s="207"/>
      <c r="S344" s="207"/>
      <c r="T344" s="207"/>
      <c r="U344" s="263"/>
      <c r="V344" s="207"/>
      <c r="W344" s="207"/>
      <c r="X344" s="207"/>
      <c r="Y344" s="207"/>
      <c r="Z344" s="207"/>
      <c r="AA344" s="207"/>
      <c r="AB344" s="207"/>
      <c r="AC344" s="207">
        <v>0</v>
      </c>
      <c r="AD344" s="207"/>
      <c r="AE344" s="207"/>
      <c r="AF344" s="207"/>
      <c r="AG344" s="207"/>
      <c r="AH344" s="207"/>
      <c r="AI344" s="207"/>
      <c r="AJ344" s="207"/>
      <c r="AK344" s="207"/>
      <c r="AL344" s="207"/>
      <c r="AM344" s="207"/>
      <c r="AN344" s="207"/>
      <c r="AO344" s="207"/>
      <c r="AP344" s="207"/>
      <c r="AQ344" s="207"/>
      <c r="AR344" s="207"/>
      <c r="AS344" s="207"/>
      <c r="AT344" s="207"/>
      <c r="AU344" s="207"/>
      <c r="AV344" s="207"/>
      <c r="AW344" s="207"/>
      <c r="AX344" s="207"/>
      <c r="AY344" s="207"/>
      <c r="AZ344" s="207"/>
      <c r="BA344" s="207"/>
      <c r="BB344" s="207"/>
      <c r="BC344" s="207"/>
      <c r="BD344" s="207"/>
      <c r="BE344" s="207"/>
      <c r="BF344" s="207"/>
      <c r="BG344" s="207"/>
      <c r="BH344" s="207"/>
    </row>
    <row r="345" spans="1:60" outlineLevel="1" x14ac:dyDescent="0.2">
      <c r="A345" s="248"/>
      <c r="B345" s="322" t="s">
        <v>315</v>
      </c>
      <c r="C345" s="323"/>
      <c r="D345" s="324"/>
      <c r="E345" s="325"/>
      <c r="F345" s="326"/>
      <c r="G345" s="327"/>
      <c r="H345" s="234"/>
      <c r="I345" s="250"/>
      <c r="J345" s="207"/>
      <c r="K345" s="207"/>
      <c r="L345" s="207"/>
      <c r="M345" s="207"/>
      <c r="N345" s="207"/>
      <c r="O345" s="207"/>
      <c r="P345" s="207"/>
      <c r="Q345" s="207"/>
      <c r="R345" s="207"/>
      <c r="S345" s="207"/>
      <c r="T345" s="207"/>
      <c r="U345" s="263"/>
      <c r="V345" s="207"/>
      <c r="W345" s="207"/>
      <c r="X345" s="207"/>
      <c r="Y345" s="207"/>
      <c r="Z345" s="207"/>
      <c r="AA345" s="207"/>
      <c r="AB345" s="207"/>
      <c r="AC345" s="207"/>
      <c r="AD345" s="207"/>
      <c r="AE345" s="207" t="s">
        <v>117</v>
      </c>
      <c r="AF345" s="207"/>
      <c r="AG345" s="207"/>
      <c r="AH345" s="207"/>
      <c r="AI345" s="207"/>
      <c r="AJ345" s="207"/>
      <c r="AK345" s="207"/>
      <c r="AL345" s="207"/>
      <c r="AM345" s="207"/>
      <c r="AN345" s="207"/>
      <c r="AO345" s="207"/>
      <c r="AP345" s="207"/>
      <c r="AQ345" s="207"/>
      <c r="AR345" s="207"/>
      <c r="AS345" s="207"/>
      <c r="AT345" s="207"/>
      <c r="AU345" s="207"/>
      <c r="AV345" s="207"/>
      <c r="AW345" s="207"/>
      <c r="AX345" s="207"/>
      <c r="AY345" s="207"/>
      <c r="AZ345" s="207"/>
      <c r="BA345" s="207"/>
      <c r="BB345" s="207"/>
      <c r="BC345" s="207"/>
      <c r="BD345" s="207"/>
      <c r="BE345" s="207"/>
      <c r="BF345" s="207"/>
      <c r="BG345" s="207"/>
      <c r="BH345" s="207"/>
    </row>
    <row r="346" spans="1:60" outlineLevel="1" x14ac:dyDescent="0.2">
      <c r="A346" s="248">
        <v>50</v>
      </c>
      <c r="B346" s="221" t="s">
        <v>330</v>
      </c>
      <c r="C346" s="237" t="s">
        <v>317</v>
      </c>
      <c r="D346" s="223" t="s">
        <v>47</v>
      </c>
      <c r="E346" s="230">
        <v>1.9</v>
      </c>
      <c r="F346" s="232">
        <v>470.67993125999993</v>
      </c>
      <c r="G346" s="233">
        <f>ROUND(E346*F346,2)</f>
        <v>894.29</v>
      </c>
      <c r="H346" s="234" t="s">
        <v>331</v>
      </c>
      <c r="I346" s="250" t="s">
        <v>122</v>
      </c>
      <c r="J346" s="207"/>
      <c r="K346" s="207"/>
      <c r="L346" s="207"/>
      <c r="M346" s="207"/>
      <c r="N346" s="207"/>
      <c r="O346" s="207"/>
      <c r="P346" s="207"/>
      <c r="Q346" s="207"/>
      <c r="R346" s="207"/>
      <c r="S346" s="207"/>
      <c r="T346" s="207"/>
      <c r="U346" s="263"/>
      <c r="V346" s="207"/>
      <c r="W346" s="207"/>
      <c r="X346" s="207"/>
      <c r="Y346" s="207"/>
      <c r="Z346" s="207"/>
      <c r="AA346" s="207"/>
      <c r="AB346" s="207"/>
      <c r="AC346" s="207"/>
      <c r="AD346" s="207"/>
      <c r="AE346" s="207" t="s">
        <v>123</v>
      </c>
      <c r="AF346" s="207"/>
      <c r="AG346" s="207"/>
      <c r="AH346" s="207"/>
      <c r="AI346" s="207"/>
      <c r="AJ346" s="207"/>
      <c r="AK346" s="207"/>
      <c r="AL346" s="207"/>
      <c r="AM346" s="207">
        <v>21</v>
      </c>
      <c r="AN346" s="207"/>
      <c r="AO346" s="207"/>
      <c r="AP346" s="207"/>
      <c r="AQ346" s="207"/>
      <c r="AR346" s="207"/>
      <c r="AS346" s="207"/>
      <c r="AT346" s="207"/>
      <c r="AU346" s="207"/>
      <c r="AV346" s="207"/>
      <c r="AW346" s="207"/>
      <c r="AX346" s="207"/>
      <c r="AY346" s="207"/>
      <c r="AZ346" s="207"/>
      <c r="BA346" s="207"/>
      <c r="BB346" s="207"/>
      <c r="BC346" s="207"/>
      <c r="BD346" s="207"/>
      <c r="BE346" s="207"/>
      <c r="BF346" s="207"/>
      <c r="BG346" s="207"/>
      <c r="BH346" s="207"/>
    </row>
    <row r="347" spans="1:60" outlineLevel="1" x14ac:dyDescent="0.2">
      <c r="A347" s="248"/>
      <c r="B347" s="221"/>
      <c r="C347" s="238" t="s">
        <v>319</v>
      </c>
      <c r="D347" s="224"/>
      <c r="E347" s="228"/>
      <c r="F347" s="233"/>
      <c r="G347" s="233"/>
      <c r="H347" s="234"/>
      <c r="I347" s="250"/>
      <c r="J347" s="207"/>
      <c r="K347" s="207"/>
      <c r="L347" s="207"/>
      <c r="M347" s="207"/>
      <c r="N347" s="207"/>
      <c r="O347" s="207"/>
      <c r="P347" s="207"/>
      <c r="Q347" s="207"/>
      <c r="R347" s="207"/>
      <c r="S347" s="207"/>
      <c r="T347" s="207"/>
      <c r="U347" s="263"/>
      <c r="V347" s="207"/>
      <c r="W347" s="207"/>
      <c r="X347" s="207"/>
      <c r="Y347" s="207"/>
      <c r="Z347" s="207"/>
      <c r="AA347" s="207"/>
      <c r="AB347" s="207"/>
      <c r="AC347" s="207"/>
      <c r="AD347" s="207"/>
      <c r="AE347" s="207"/>
      <c r="AF347" s="207"/>
      <c r="AG347" s="207"/>
      <c r="AH347" s="207"/>
      <c r="AI347" s="207"/>
      <c r="AJ347" s="207"/>
      <c r="AK347" s="207"/>
      <c r="AL347" s="207"/>
      <c r="AM347" s="207"/>
      <c r="AN347" s="207"/>
      <c r="AO347" s="207"/>
      <c r="AP347" s="207"/>
      <c r="AQ347" s="207"/>
      <c r="AR347" s="207"/>
      <c r="AS347" s="207"/>
      <c r="AT347" s="207"/>
      <c r="AU347" s="207"/>
      <c r="AV347" s="207"/>
      <c r="AW347" s="207"/>
      <c r="AX347" s="207"/>
      <c r="AY347" s="207"/>
      <c r="AZ347" s="207"/>
      <c r="BA347" s="207"/>
      <c r="BB347" s="207"/>
      <c r="BC347" s="207"/>
      <c r="BD347" s="207"/>
      <c r="BE347" s="207"/>
      <c r="BF347" s="207"/>
      <c r="BG347" s="207"/>
      <c r="BH347" s="207"/>
    </row>
    <row r="348" spans="1:60" outlineLevel="1" x14ac:dyDescent="0.2">
      <c r="A348" s="248"/>
      <c r="B348" s="221"/>
      <c r="C348" s="238" t="s">
        <v>332</v>
      </c>
      <c r="D348" s="224"/>
      <c r="E348" s="228"/>
      <c r="F348" s="233"/>
      <c r="G348" s="233"/>
      <c r="H348" s="234"/>
      <c r="I348" s="250"/>
      <c r="J348" s="207"/>
      <c r="K348" s="207"/>
      <c r="L348" s="207"/>
      <c r="M348" s="207"/>
      <c r="N348" s="207"/>
      <c r="O348" s="207"/>
      <c r="P348" s="207"/>
      <c r="Q348" s="207"/>
      <c r="R348" s="207"/>
      <c r="S348" s="207"/>
      <c r="T348" s="207"/>
      <c r="U348" s="263"/>
      <c r="V348" s="207"/>
      <c r="W348" s="207"/>
      <c r="X348" s="207"/>
      <c r="Y348" s="207"/>
      <c r="Z348" s="207"/>
      <c r="AA348" s="207"/>
      <c r="AB348" s="207"/>
      <c r="AC348" s="207"/>
      <c r="AD348" s="207"/>
      <c r="AE348" s="207"/>
      <c r="AF348" s="207"/>
      <c r="AG348" s="207"/>
      <c r="AH348" s="207"/>
      <c r="AI348" s="207"/>
      <c r="AJ348" s="207"/>
      <c r="AK348" s="207"/>
      <c r="AL348" s="207"/>
      <c r="AM348" s="207"/>
      <c r="AN348" s="207"/>
      <c r="AO348" s="207"/>
      <c r="AP348" s="207"/>
      <c r="AQ348" s="207"/>
      <c r="AR348" s="207"/>
      <c r="AS348" s="207"/>
      <c r="AT348" s="207"/>
      <c r="AU348" s="207"/>
      <c r="AV348" s="207"/>
      <c r="AW348" s="207"/>
      <c r="AX348" s="207"/>
      <c r="AY348" s="207"/>
      <c r="AZ348" s="207"/>
      <c r="BA348" s="207"/>
      <c r="BB348" s="207"/>
      <c r="BC348" s="207"/>
      <c r="BD348" s="207"/>
      <c r="BE348" s="207"/>
      <c r="BF348" s="207"/>
      <c r="BG348" s="207"/>
      <c r="BH348" s="207"/>
    </row>
    <row r="349" spans="1:60" outlineLevel="1" x14ac:dyDescent="0.2">
      <c r="A349" s="248"/>
      <c r="B349" s="221"/>
      <c r="C349" s="238" t="s">
        <v>333</v>
      </c>
      <c r="D349" s="224"/>
      <c r="E349" s="228">
        <v>550</v>
      </c>
      <c r="F349" s="233"/>
      <c r="G349" s="233"/>
      <c r="H349" s="234"/>
      <c r="I349" s="250"/>
      <c r="J349" s="207"/>
      <c r="K349" s="207"/>
      <c r="L349" s="207"/>
      <c r="M349" s="207"/>
      <c r="N349" s="207"/>
      <c r="O349" s="207"/>
      <c r="P349" s="207"/>
      <c r="Q349" s="207"/>
      <c r="R349" s="207"/>
      <c r="S349" s="207"/>
      <c r="T349" s="207"/>
      <c r="U349" s="263"/>
      <c r="V349" s="207"/>
      <c r="W349" s="207"/>
      <c r="X349" s="207"/>
      <c r="Y349" s="207"/>
      <c r="Z349" s="207"/>
      <c r="AA349" s="207"/>
      <c r="AB349" s="207"/>
      <c r="AC349" s="207"/>
      <c r="AD349" s="207"/>
      <c r="AE349" s="207"/>
      <c r="AF349" s="207"/>
      <c r="AG349" s="207"/>
      <c r="AH349" s="207"/>
      <c r="AI349" s="207"/>
      <c r="AJ349" s="207"/>
      <c r="AK349" s="207"/>
      <c r="AL349" s="207"/>
      <c r="AM349" s="207"/>
      <c r="AN349" s="207"/>
      <c r="AO349" s="207"/>
      <c r="AP349" s="207"/>
      <c r="AQ349" s="207"/>
      <c r="AR349" s="207"/>
      <c r="AS349" s="207"/>
      <c r="AT349" s="207"/>
      <c r="AU349" s="207"/>
      <c r="AV349" s="207"/>
      <c r="AW349" s="207"/>
      <c r="AX349" s="207"/>
      <c r="AY349" s="207"/>
      <c r="AZ349" s="207"/>
      <c r="BA349" s="207"/>
      <c r="BB349" s="207"/>
      <c r="BC349" s="207"/>
      <c r="BD349" s="207"/>
      <c r="BE349" s="207"/>
      <c r="BF349" s="207"/>
      <c r="BG349" s="207"/>
      <c r="BH349" s="207"/>
    </row>
    <row r="350" spans="1:60" outlineLevel="1" x14ac:dyDescent="0.2">
      <c r="A350" s="248"/>
      <c r="B350" s="221"/>
      <c r="C350" s="309"/>
      <c r="D350" s="310"/>
      <c r="E350" s="311"/>
      <c r="F350" s="312"/>
      <c r="G350" s="313"/>
      <c r="H350" s="234"/>
      <c r="I350" s="250"/>
      <c r="J350" s="207"/>
      <c r="K350" s="207"/>
      <c r="L350" s="207"/>
      <c r="M350" s="207"/>
      <c r="N350" s="207"/>
      <c r="O350" s="207"/>
      <c r="P350" s="207"/>
      <c r="Q350" s="207"/>
      <c r="R350" s="207"/>
      <c r="S350" s="207"/>
      <c r="T350" s="207"/>
      <c r="U350" s="263"/>
      <c r="V350" s="207"/>
      <c r="W350" s="207"/>
      <c r="X350" s="207"/>
      <c r="Y350" s="207"/>
      <c r="Z350" s="207"/>
      <c r="AA350" s="207"/>
      <c r="AB350" s="207"/>
      <c r="AC350" s="207"/>
      <c r="AD350" s="207"/>
      <c r="AE350" s="207"/>
      <c r="AF350" s="207"/>
      <c r="AG350" s="207"/>
      <c r="AH350" s="207"/>
      <c r="AI350" s="207"/>
      <c r="AJ350" s="207"/>
      <c r="AK350" s="207"/>
      <c r="AL350" s="207"/>
      <c r="AM350" s="207"/>
      <c r="AN350" s="207"/>
      <c r="AO350" s="207"/>
      <c r="AP350" s="207"/>
      <c r="AQ350" s="207"/>
      <c r="AR350" s="207"/>
      <c r="AS350" s="207"/>
      <c r="AT350" s="207"/>
      <c r="AU350" s="207"/>
      <c r="AV350" s="207"/>
      <c r="AW350" s="207"/>
      <c r="AX350" s="207"/>
      <c r="AY350" s="207"/>
      <c r="AZ350" s="207"/>
      <c r="BA350" s="207"/>
      <c r="BB350" s="207"/>
      <c r="BC350" s="207"/>
      <c r="BD350" s="207"/>
      <c r="BE350" s="207"/>
      <c r="BF350" s="207"/>
      <c r="BG350" s="207"/>
      <c r="BH350" s="207"/>
    </row>
    <row r="351" spans="1:60" x14ac:dyDescent="0.2">
      <c r="A351" s="246" t="s">
        <v>96</v>
      </c>
      <c r="B351" s="219" t="s">
        <v>74</v>
      </c>
      <c r="C351" s="236" t="s">
        <v>75</v>
      </c>
      <c r="D351" s="222"/>
      <c r="E351" s="226"/>
      <c r="F351" s="314">
        <f>SUM(G352:G358)</f>
        <v>711.54</v>
      </c>
      <c r="G351" s="315"/>
      <c r="H351" s="231"/>
      <c r="I351" s="249"/>
      <c r="U351" s="263"/>
      <c r="V351" s="207"/>
      <c r="W351" s="207"/>
      <c r="AE351" t="s">
        <v>97</v>
      </c>
    </row>
    <row r="352" spans="1:60" outlineLevel="1" x14ac:dyDescent="0.2">
      <c r="A352" s="248"/>
      <c r="B352" s="316" t="s">
        <v>334</v>
      </c>
      <c r="C352" s="317"/>
      <c r="D352" s="318"/>
      <c r="E352" s="319"/>
      <c r="F352" s="320"/>
      <c r="G352" s="321"/>
      <c r="H352" s="234"/>
      <c r="I352" s="250"/>
      <c r="J352" s="207"/>
      <c r="K352" s="207"/>
      <c r="L352" s="207"/>
      <c r="M352" s="207"/>
      <c r="N352" s="207"/>
      <c r="O352" s="207"/>
      <c r="P352" s="207"/>
      <c r="Q352" s="207"/>
      <c r="R352" s="207"/>
      <c r="S352" s="207"/>
      <c r="T352" s="207"/>
      <c r="U352" s="263"/>
      <c r="V352" s="207"/>
      <c r="W352" s="207"/>
      <c r="X352" s="207"/>
      <c r="Y352" s="207"/>
      <c r="Z352" s="207"/>
      <c r="AA352" s="207"/>
      <c r="AB352" s="207"/>
      <c r="AC352" s="207">
        <v>0</v>
      </c>
      <c r="AD352" s="207"/>
      <c r="AE352" s="207"/>
      <c r="AF352" s="207"/>
      <c r="AG352" s="207"/>
      <c r="AH352" s="207"/>
      <c r="AI352" s="207"/>
      <c r="AJ352" s="207"/>
      <c r="AK352" s="207"/>
      <c r="AL352" s="207"/>
      <c r="AM352" s="207"/>
      <c r="AN352" s="207"/>
      <c r="AO352" s="207"/>
      <c r="AP352" s="207"/>
      <c r="AQ352" s="207"/>
      <c r="AR352" s="207"/>
      <c r="AS352" s="207"/>
      <c r="AT352" s="207"/>
      <c r="AU352" s="207"/>
      <c r="AV352" s="207"/>
      <c r="AW352" s="207"/>
      <c r="AX352" s="207"/>
      <c r="AY352" s="207"/>
      <c r="AZ352" s="207"/>
      <c r="BA352" s="207"/>
      <c r="BB352" s="207"/>
      <c r="BC352" s="207"/>
      <c r="BD352" s="207"/>
      <c r="BE352" s="207"/>
      <c r="BF352" s="207"/>
      <c r="BG352" s="207"/>
      <c r="BH352" s="207"/>
    </row>
    <row r="353" spans="1:60" outlineLevel="1" x14ac:dyDescent="0.2">
      <c r="A353" s="248"/>
      <c r="B353" s="322" t="s">
        <v>335</v>
      </c>
      <c r="C353" s="323"/>
      <c r="D353" s="324"/>
      <c r="E353" s="325"/>
      <c r="F353" s="326"/>
      <c r="G353" s="327"/>
      <c r="H353" s="234"/>
      <c r="I353" s="250"/>
      <c r="J353" s="207"/>
      <c r="K353" s="207"/>
      <c r="L353" s="207"/>
      <c r="M353" s="207"/>
      <c r="N353" s="207"/>
      <c r="O353" s="207"/>
      <c r="P353" s="207"/>
      <c r="Q353" s="207"/>
      <c r="R353" s="207"/>
      <c r="S353" s="207"/>
      <c r="T353" s="207"/>
      <c r="U353" s="263"/>
      <c r="V353" s="207"/>
      <c r="W353" s="207"/>
      <c r="X353" s="207"/>
      <c r="Y353" s="207"/>
      <c r="Z353" s="207"/>
      <c r="AA353" s="207"/>
      <c r="AB353" s="207"/>
      <c r="AC353" s="207"/>
      <c r="AD353" s="207"/>
      <c r="AE353" s="207" t="s">
        <v>117</v>
      </c>
      <c r="AF353" s="207"/>
      <c r="AG353" s="207"/>
      <c r="AH353" s="207"/>
      <c r="AI353" s="207"/>
      <c r="AJ353" s="207"/>
      <c r="AK353" s="207"/>
      <c r="AL353" s="207"/>
      <c r="AM353" s="207"/>
      <c r="AN353" s="207"/>
      <c r="AO353" s="207"/>
      <c r="AP353" s="207"/>
      <c r="AQ353" s="207"/>
      <c r="AR353" s="207"/>
      <c r="AS353" s="207"/>
      <c r="AT353" s="207"/>
      <c r="AU353" s="207"/>
      <c r="AV353" s="207"/>
      <c r="AW353" s="207"/>
      <c r="AX353" s="207"/>
      <c r="AY353" s="207"/>
      <c r="AZ353" s="207"/>
      <c r="BA353" s="207"/>
      <c r="BB353" s="207"/>
      <c r="BC353" s="207"/>
      <c r="BD353" s="207"/>
      <c r="BE353" s="207"/>
      <c r="BF353" s="207"/>
      <c r="BG353" s="207"/>
      <c r="BH353" s="207"/>
    </row>
    <row r="354" spans="1:60" outlineLevel="1" x14ac:dyDescent="0.2">
      <c r="A354" s="247">
        <v>51</v>
      </c>
      <c r="B354" s="220" t="s">
        <v>336</v>
      </c>
      <c r="C354" s="237" t="s">
        <v>337</v>
      </c>
      <c r="D354" s="223" t="s">
        <v>148</v>
      </c>
      <c r="E354" s="227">
        <v>0.96599999999999997</v>
      </c>
      <c r="F354" s="232">
        <v>736.58352878999995</v>
      </c>
      <c r="G354" s="233">
        <f>ROUND(E354*F354,2)</f>
        <v>711.54</v>
      </c>
      <c r="H354" s="234" t="s">
        <v>338</v>
      </c>
      <c r="I354" s="250" t="s">
        <v>122</v>
      </c>
      <c r="J354" s="207"/>
      <c r="K354" s="207"/>
      <c r="L354" s="207"/>
      <c r="M354" s="207"/>
      <c r="N354" s="207"/>
      <c r="O354" s="207"/>
      <c r="P354" s="207"/>
      <c r="Q354" s="207"/>
      <c r="R354" s="207"/>
      <c r="S354" s="207"/>
      <c r="T354" s="207"/>
      <c r="U354" s="263"/>
      <c r="V354" s="207"/>
      <c r="W354" s="207"/>
      <c r="X354" s="207"/>
      <c r="Y354" s="207"/>
      <c r="Z354" s="207"/>
      <c r="AA354" s="207"/>
      <c r="AB354" s="207"/>
      <c r="AC354" s="207"/>
      <c r="AD354" s="207"/>
      <c r="AE354" s="207" t="s">
        <v>123</v>
      </c>
      <c r="AF354" s="207"/>
      <c r="AG354" s="207"/>
      <c r="AH354" s="207"/>
      <c r="AI354" s="207"/>
      <c r="AJ354" s="207"/>
      <c r="AK354" s="207"/>
      <c r="AL354" s="207"/>
      <c r="AM354" s="207">
        <v>21</v>
      </c>
      <c r="AN354" s="207"/>
      <c r="AO354" s="207"/>
      <c r="AP354" s="207"/>
      <c r="AQ354" s="207"/>
      <c r="AR354" s="207"/>
      <c r="AS354" s="207"/>
      <c r="AT354" s="207"/>
      <c r="AU354" s="207"/>
      <c r="AV354" s="207"/>
      <c r="AW354" s="207"/>
      <c r="AX354" s="207"/>
      <c r="AY354" s="207"/>
      <c r="AZ354" s="207"/>
      <c r="BA354" s="207"/>
      <c r="BB354" s="207"/>
      <c r="BC354" s="207"/>
      <c r="BD354" s="207"/>
      <c r="BE354" s="207"/>
      <c r="BF354" s="207"/>
      <c r="BG354" s="207"/>
      <c r="BH354" s="207"/>
    </row>
    <row r="355" spans="1:60" outlineLevel="1" x14ac:dyDescent="0.2">
      <c r="A355" s="248"/>
      <c r="B355" s="221"/>
      <c r="C355" s="238" t="s">
        <v>130</v>
      </c>
      <c r="D355" s="224"/>
      <c r="E355" s="228"/>
      <c r="F355" s="233"/>
      <c r="G355" s="233"/>
      <c r="H355" s="234"/>
      <c r="I355" s="250"/>
      <c r="J355" s="207"/>
      <c r="K355" s="207"/>
      <c r="L355" s="207"/>
      <c r="M355" s="207"/>
      <c r="N355" s="207"/>
      <c r="O355" s="207"/>
      <c r="P355" s="207"/>
      <c r="Q355" s="207"/>
      <c r="R355" s="207"/>
      <c r="S355" s="207"/>
      <c r="T355" s="207"/>
      <c r="U355" s="263"/>
      <c r="V355" s="207"/>
      <c r="W355" s="207"/>
      <c r="X355" s="207"/>
      <c r="Y355" s="207"/>
      <c r="Z355" s="207"/>
      <c r="AA355" s="207"/>
      <c r="AB355" s="207"/>
      <c r="AC355" s="207"/>
      <c r="AD355" s="207"/>
      <c r="AE355" s="207"/>
      <c r="AF355" s="207"/>
      <c r="AG355" s="207"/>
      <c r="AH355" s="207"/>
      <c r="AI355" s="207"/>
      <c r="AJ355" s="207"/>
      <c r="AK355" s="207"/>
      <c r="AL355" s="207"/>
      <c r="AM355" s="207"/>
      <c r="AN355" s="207"/>
      <c r="AO355" s="207"/>
      <c r="AP355" s="207"/>
      <c r="AQ355" s="207"/>
      <c r="AR355" s="207"/>
      <c r="AS355" s="207"/>
      <c r="AT355" s="207"/>
      <c r="AU355" s="207"/>
      <c r="AV355" s="207"/>
      <c r="AW355" s="207"/>
      <c r="AX355" s="207"/>
      <c r="AY355" s="207"/>
      <c r="AZ355" s="207"/>
      <c r="BA355" s="207"/>
      <c r="BB355" s="207"/>
      <c r="BC355" s="207"/>
      <c r="BD355" s="207"/>
      <c r="BE355" s="207"/>
      <c r="BF355" s="207"/>
      <c r="BG355" s="207"/>
      <c r="BH355" s="207"/>
    </row>
    <row r="356" spans="1:60" outlineLevel="1" x14ac:dyDescent="0.2">
      <c r="A356" s="248"/>
      <c r="B356" s="221"/>
      <c r="C356" s="239" t="s">
        <v>125</v>
      </c>
      <c r="D356" s="225"/>
      <c r="E356" s="229"/>
      <c r="F356" s="233"/>
      <c r="G356" s="233"/>
      <c r="H356" s="234"/>
      <c r="I356" s="250"/>
      <c r="J356" s="207"/>
      <c r="K356" s="207"/>
      <c r="L356" s="207"/>
      <c r="M356" s="207"/>
      <c r="N356" s="207"/>
      <c r="O356" s="207"/>
      <c r="P356" s="207"/>
      <c r="Q356" s="207"/>
      <c r="R356" s="207"/>
      <c r="S356" s="207"/>
      <c r="T356" s="207"/>
      <c r="U356" s="263"/>
      <c r="V356" s="207"/>
      <c r="W356" s="207"/>
      <c r="X356" s="207"/>
      <c r="Y356" s="207"/>
      <c r="Z356" s="207"/>
      <c r="AA356" s="207"/>
      <c r="AB356" s="207"/>
      <c r="AC356" s="207"/>
      <c r="AD356" s="207"/>
      <c r="AE356" s="207"/>
      <c r="AF356" s="207"/>
      <c r="AG356" s="207"/>
      <c r="AH356" s="207"/>
      <c r="AI356" s="207"/>
      <c r="AJ356" s="207"/>
      <c r="AK356" s="207"/>
      <c r="AL356" s="207"/>
      <c r="AM356" s="207"/>
      <c r="AN356" s="207"/>
      <c r="AO356" s="207"/>
      <c r="AP356" s="207"/>
      <c r="AQ356" s="207"/>
      <c r="AR356" s="207"/>
      <c r="AS356" s="207"/>
      <c r="AT356" s="207"/>
      <c r="AU356" s="207"/>
      <c r="AV356" s="207"/>
      <c r="AW356" s="207"/>
      <c r="AX356" s="207"/>
      <c r="AY356" s="207"/>
      <c r="AZ356" s="207"/>
      <c r="BA356" s="207"/>
      <c r="BB356" s="207"/>
      <c r="BC356" s="207"/>
      <c r="BD356" s="207"/>
      <c r="BE356" s="207"/>
      <c r="BF356" s="207"/>
      <c r="BG356" s="207"/>
      <c r="BH356" s="207"/>
    </row>
    <row r="357" spans="1:60" outlineLevel="1" x14ac:dyDescent="0.2">
      <c r="A357" s="248"/>
      <c r="B357" s="221"/>
      <c r="C357" s="238" t="s">
        <v>339</v>
      </c>
      <c r="D357" s="224"/>
      <c r="E357" s="228">
        <v>0.96599999999999997</v>
      </c>
      <c r="F357" s="233"/>
      <c r="G357" s="233"/>
      <c r="H357" s="234"/>
      <c r="I357" s="250"/>
      <c r="J357" s="207"/>
      <c r="K357" s="207"/>
      <c r="L357" s="207"/>
      <c r="M357" s="207"/>
      <c r="N357" s="207"/>
      <c r="O357" s="207"/>
      <c r="P357" s="207"/>
      <c r="Q357" s="207"/>
      <c r="R357" s="207"/>
      <c r="S357" s="207"/>
      <c r="T357" s="207"/>
      <c r="U357" s="263"/>
      <c r="V357" s="207"/>
      <c r="W357" s="207"/>
      <c r="X357" s="207"/>
      <c r="Y357" s="207"/>
      <c r="Z357" s="207"/>
      <c r="AA357" s="207"/>
      <c r="AB357" s="207"/>
      <c r="AC357" s="207"/>
      <c r="AD357" s="207"/>
      <c r="AE357" s="207"/>
      <c r="AF357" s="207"/>
      <c r="AG357" s="207"/>
      <c r="AH357" s="207"/>
      <c r="AI357" s="207"/>
      <c r="AJ357" s="207"/>
      <c r="AK357" s="207"/>
      <c r="AL357" s="207"/>
      <c r="AM357" s="207"/>
      <c r="AN357" s="207"/>
      <c r="AO357" s="207"/>
      <c r="AP357" s="207"/>
      <c r="AQ357" s="207"/>
      <c r="AR357" s="207"/>
      <c r="AS357" s="207"/>
      <c r="AT357" s="207"/>
      <c r="AU357" s="207"/>
      <c r="AV357" s="207"/>
      <c r="AW357" s="207"/>
      <c r="AX357" s="207"/>
      <c r="AY357" s="207"/>
      <c r="AZ357" s="207"/>
      <c r="BA357" s="207"/>
      <c r="BB357" s="207"/>
      <c r="BC357" s="207"/>
      <c r="BD357" s="207"/>
      <c r="BE357" s="207"/>
      <c r="BF357" s="207"/>
      <c r="BG357" s="207"/>
      <c r="BH357" s="207"/>
    </row>
    <row r="358" spans="1:60" outlineLevel="1" x14ac:dyDescent="0.2">
      <c r="A358" s="248"/>
      <c r="B358" s="221"/>
      <c r="C358" s="309"/>
      <c r="D358" s="310"/>
      <c r="E358" s="311"/>
      <c r="F358" s="312"/>
      <c r="G358" s="313"/>
      <c r="H358" s="234"/>
      <c r="I358" s="250"/>
      <c r="J358" s="207"/>
      <c r="K358" s="207"/>
      <c r="L358" s="207"/>
      <c r="M358" s="207"/>
      <c r="N358" s="207"/>
      <c r="O358" s="207"/>
      <c r="P358" s="207"/>
      <c r="Q358" s="207"/>
      <c r="R358" s="207"/>
      <c r="S358" s="207"/>
      <c r="T358" s="207"/>
      <c r="U358" s="263"/>
      <c r="V358" s="207"/>
      <c r="W358" s="207"/>
      <c r="X358" s="207"/>
      <c r="Y358" s="207"/>
      <c r="Z358" s="207"/>
      <c r="AA358" s="207"/>
      <c r="AB358" s="207"/>
      <c r="AC358" s="207"/>
      <c r="AD358" s="207"/>
      <c r="AE358" s="207"/>
      <c r="AF358" s="207"/>
      <c r="AG358" s="207"/>
      <c r="AH358" s="207"/>
      <c r="AI358" s="207"/>
      <c r="AJ358" s="207"/>
      <c r="AK358" s="207"/>
      <c r="AL358" s="207"/>
      <c r="AM358" s="207"/>
      <c r="AN358" s="207"/>
      <c r="AO358" s="207"/>
      <c r="AP358" s="207"/>
      <c r="AQ358" s="207"/>
      <c r="AR358" s="207"/>
      <c r="AS358" s="207"/>
      <c r="AT358" s="207"/>
      <c r="AU358" s="207"/>
      <c r="AV358" s="207"/>
      <c r="AW358" s="207"/>
      <c r="AX358" s="207"/>
      <c r="AY358" s="207"/>
      <c r="AZ358" s="207"/>
      <c r="BA358" s="207"/>
      <c r="BB358" s="207"/>
      <c r="BC358" s="207"/>
      <c r="BD358" s="207"/>
      <c r="BE358" s="207"/>
      <c r="BF358" s="207"/>
      <c r="BG358" s="207"/>
      <c r="BH358" s="207"/>
    </row>
    <row r="359" spans="1:60" x14ac:dyDescent="0.2">
      <c r="A359" s="246" t="s">
        <v>96</v>
      </c>
      <c r="B359" s="219" t="s">
        <v>76</v>
      </c>
      <c r="C359" s="236" t="s">
        <v>77</v>
      </c>
      <c r="D359" s="222"/>
      <c r="E359" s="226"/>
      <c r="F359" s="314">
        <f>SUM(G360:G367)</f>
        <v>9148.44</v>
      </c>
      <c r="G359" s="315"/>
      <c r="H359" s="231"/>
      <c r="I359" s="249"/>
      <c r="U359" s="263"/>
      <c r="V359" s="207"/>
      <c r="W359" s="207"/>
      <c r="AE359" t="s">
        <v>97</v>
      </c>
    </row>
    <row r="360" spans="1:60" outlineLevel="1" x14ac:dyDescent="0.2">
      <c r="A360" s="248"/>
      <c r="B360" s="316" t="s">
        <v>340</v>
      </c>
      <c r="C360" s="317"/>
      <c r="D360" s="318"/>
      <c r="E360" s="319"/>
      <c r="F360" s="320"/>
      <c r="G360" s="321"/>
      <c r="H360" s="234"/>
      <c r="I360" s="250"/>
      <c r="J360" s="207"/>
      <c r="K360" s="207"/>
      <c r="L360" s="207"/>
      <c r="M360" s="207"/>
      <c r="N360" s="207"/>
      <c r="O360" s="207"/>
      <c r="P360" s="207"/>
      <c r="Q360" s="207"/>
      <c r="R360" s="207"/>
      <c r="S360" s="207"/>
      <c r="T360" s="207"/>
      <c r="U360" s="263"/>
      <c r="V360" s="207"/>
      <c r="W360" s="207"/>
      <c r="X360" s="207"/>
      <c r="Y360" s="207"/>
      <c r="Z360" s="207"/>
      <c r="AA360" s="207"/>
      <c r="AB360" s="207"/>
      <c r="AC360" s="207">
        <v>0</v>
      </c>
      <c r="AD360" s="207"/>
      <c r="AE360" s="207"/>
      <c r="AF360" s="207"/>
      <c r="AG360" s="207"/>
      <c r="AH360" s="207"/>
      <c r="AI360" s="207"/>
      <c r="AJ360" s="207"/>
      <c r="AK360" s="207"/>
      <c r="AL360" s="207"/>
      <c r="AM360" s="207"/>
      <c r="AN360" s="207"/>
      <c r="AO360" s="207"/>
      <c r="AP360" s="207"/>
      <c r="AQ360" s="207"/>
      <c r="AR360" s="207"/>
      <c r="AS360" s="207"/>
      <c r="AT360" s="207"/>
      <c r="AU360" s="207"/>
      <c r="AV360" s="207"/>
      <c r="AW360" s="207"/>
      <c r="AX360" s="207"/>
      <c r="AY360" s="207"/>
      <c r="AZ360" s="207"/>
      <c r="BA360" s="207"/>
      <c r="BB360" s="207"/>
      <c r="BC360" s="207"/>
      <c r="BD360" s="207"/>
      <c r="BE360" s="207"/>
      <c r="BF360" s="207"/>
      <c r="BG360" s="207"/>
      <c r="BH360" s="207"/>
    </row>
    <row r="361" spans="1:60" outlineLevel="1" x14ac:dyDescent="0.2">
      <c r="A361" s="247">
        <v>52</v>
      </c>
      <c r="B361" s="220" t="s">
        <v>341</v>
      </c>
      <c r="C361" s="237" t="s">
        <v>342</v>
      </c>
      <c r="D361" s="223" t="s">
        <v>148</v>
      </c>
      <c r="E361" s="227">
        <v>256.56362999999999</v>
      </c>
      <c r="F361" s="232">
        <v>35.657570549999996</v>
      </c>
      <c r="G361" s="233">
        <f>ROUND(E361*F361,2)</f>
        <v>9148.44</v>
      </c>
      <c r="H361" s="234" t="s">
        <v>338</v>
      </c>
      <c r="I361" s="250" t="s">
        <v>122</v>
      </c>
      <c r="J361" s="207"/>
      <c r="K361" s="207"/>
      <c r="L361" s="207"/>
      <c r="M361" s="207"/>
      <c r="N361" s="207"/>
      <c r="O361" s="207"/>
      <c r="P361" s="207"/>
      <c r="Q361" s="207"/>
      <c r="R361" s="207"/>
      <c r="S361" s="207"/>
      <c r="T361" s="207"/>
      <c r="U361" s="263"/>
      <c r="V361" s="207"/>
      <c r="W361" s="207"/>
      <c r="X361" s="207"/>
      <c r="Y361" s="207"/>
      <c r="Z361" s="207"/>
      <c r="AA361" s="207"/>
      <c r="AB361" s="207"/>
      <c r="AC361" s="207"/>
      <c r="AD361" s="207"/>
      <c r="AE361" s="207" t="s">
        <v>123</v>
      </c>
      <c r="AF361" s="207"/>
      <c r="AG361" s="207"/>
      <c r="AH361" s="207"/>
      <c r="AI361" s="207"/>
      <c r="AJ361" s="207"/>
      <c r="AK361" s="207"/>
      <c r="AL361" s="207"/>
      <c r="AM361" s="207">
        <v>21</v>
      </c>
      <c r="AN361" s="207"/>
      <c r="AO361" s="207"/>
      <c r="AP361" s="207"/>
      <c r="AQ361" s="207"/>
      <c r="AR361" s="207"/>
      <c r="AS361" s="207"/>
      <c r="AT361" s="207"/>
      <c r="AU361" s="207"/>
      <c r="AV361" s="207"/>
      <c r="AW361" s="207"/>
      <c r="AX361" s="207"/>
      <c r="AY361" s="207"/>
      <c r="AZ361" s="207"/>
      <c r="BA361" s="207"/>
      <c r="BB361" s="207"/>
      <c r="BC361" s="207"/>
      <c r="BD361" s="207"/>
      <c r="BE361" s="207"/>
      <c r="BF361" s="207"/>
      <c r="BG361" s="207"/>
      <c r="BH361" s="207"/>
    </row>
    <row r="362" spans="1:60" outlineLevel="1" x14ac:dyDescent="0.2">
      <c r="A362" s="248"/>
      <c r="B362" s="221"/>
      <c r="C362" s="238" t="s">
        <v>124</v>
      </c>
      <c r="D362" s="224"/>
      <c r="E362" s="228"/>
      <c r="F362" s="233"/>
      <c r="G362" s="233"/>
      <c r="H362" s="234"/>
      <c r="I362" s="250"/>
      <c r="J362" s="207"/>
      <c r="K362" s="207"/>
      <c r="L362" s="207"/>
      <c r="M362" s="207"/>
      <c r="N362" s="207"/>
      <c r="O362" s="207"/>
      <c r="P362" s="207"/>
      <c r="Q362" s="207"/>
      <c r="R362" s="207"/>
      <c r="S362" s="207"/>
      <c r="T362" s="207"/>
      <c r="U362" s="263"/>
      <c r="V362" s="207"/>
      <c r="W362" s="207"/>
      <c r="X362" s="207"/>
      <c r="Y362" s="207"/>
      <c r="Z362" s="207"/>
      <c r="AA362" s="207"/>
      <c r="AB362" s="207"/>
      <c r="AC362" s="207"/>
      <c r="AD362" s="207"/>
      <c r="AE362" s="207"/>
      <c r="AF362" s="207"/>
      <c r="AG362" s="207"/>
      <c r="AH362" s="207"/>
      <c r="AI362" s="207"/>
      <c r="AJ362" s="207"/>
      <c r="AK362" s="207"/>
      <c r="AL362" s="207"/>
      <c r="AM362" s="207"/>
      <c r="AN362" s="207"/>
      <c r="AO362" s="207"/>
      <c r="AP362" s="207"/>
      <c r="AQ362" s="207"/>
      <c r="AR362" s="207"/>
      <c r="AS362" s="207"/>
      <c r="AT362" s="207"/>
      <c r="AU362" s="207"/>
      <c r="AV362" s="207"/>
      <c r="AW362" s="207"/>
      <c r="AX362" s="207"/>
      <c r="AY362" s="207"/>
      <c r="AZ362" s="207"/>
      <c r="BA362" s="207"/>
      <c r="BB362" s="207"/>
      <c r="BC362" s="207"/>
      <c r="BD362" s="207"/>
      <c r="BE362" s="207"/>
      <c r="BF362" s="207"/>
      <c r="BG362" s="207"/>
      <c r="BH362" s="207"/>
    </row>
    <row r="363" spans="1:60" outlineLevel="1" x14ac:dyDescent="0.2">
      <c r="A363" s="248"/>
      <c r="B363" s="221"/>
      <c r="C363" s="239" t="s">
        <v>125</v>
      </c>
      <c r="D363" s="225"/>
      <c r="E363" s="229"/>
      <c r="F363" s="233"/>
      <c r="G363" s="233"/>
      <c r="H363" s="234"/>
      <c r="I363" s="250"/>
      <c r="J363" s="207"/>
      <c r="K363" s="207"/>
      <c r="L363" s="207"/>
      <c r="M363" s="207"/>
      <c r="N363" s="207"/>
      <c r="O363" s="207"/>
      <c r="P363" s="207"/>
      <c r="Q363" s="207"/>
      <c r="R363" s="207"/>
      <c r="S363" s="207"/>
      <c r="T363" s="207"/>
      <c r="U363" s="263"/>
      <c r="V363" s="207"/>
      <c r="W363" s="207"/>
      <c r="X363" s="207"/>
      <c r="Y363" s="207"/>
      <c r="Z363" s="207"/>
      <c r="AA363" s="207"/>
      <c r="AB363" s="207"/>
      <c r="AC363" s="207"/>
      <c r="AD363" s="207"/>
      <c r="AE363" s="207"/>
      <c r="AF363" s="207"/>
      <c r="AG363" s="207"/>
      <c r="AH363" s="207"/>
      <c r="AI363" s="207"/>
      <c r="AJ363" s="207"/>
      <c r="AK363" s="207"/>
      <c r="AL363" s="207"/>
      <c r="AM363" s="207"/>
      <c r="AN363" s="207"/>
      <c r="AO363" s="207"/>
      <c r="AP363" s="207"/>
      <c r="AQ363" s="207"/>
      <c r="AR363" s="207"/>
      <c r="AS363" s="207"/>
      <c r="AT363" s="207"/>
      <c r="AU363" s="207"/>
      <c r="AV363" s="207"/>
      <c r="AW363" s="207"/>
      <c r="AX363" s="207"/>
      <c r="AY363" s="207"/>
      <c r="AZ363" s="207"/>
      <c r="BA363" s="207"/>
      <c r="BB363" s="207"/>
      <c r="BC363" s="207"/>
      <c r="BD363" s="207"/>
      <c r="BE363" s="207"/>
      <c r="BF363" s="207"/>
      <c r="BG363" s="207"/>
      <c r="BH363" s="207"/>
    </row>
    <row r="364" spans="1:60" outlineLevel="1" x14ac:dyDescent="0.2">
      <c r="A364" s="248"/>
      <c r="B364" s="221"/>
      <c r="C364" s="238" t="s">
        <v>163</v>
      </c>
      <c r="D364" s="224"/>
      <c r="E364" s="228">
        <v>6.5636299999999999</v>
      </c>
      <c r="F364" s="233"/>
      <c r="G364" s="233"/>
      <c r="H364" s="234"/>
      <c r="I364" s="250"/>
      <c r="J364" s="207"/>
      <c r="K364" s="207"/>
      <c r="L364" s="207"/>
      <c r="M364" s="207"/>
      <c r="N364" s="207"/>
      <c r="O364" s="207"/>
      <c r="P364" s="207"/>
      <c r="Q364" s="207"/>
      <c r="R364" s="207"/>
      <c r="S364" s="207"/>
      <c r="T364" s="207"/>
      <c r="U364" s="263"/>
      <c r="V364" s="207"/>
      <c r="W364" s="207"/>
      <c r="X364" s="207"/>
      <c r="Y364" s="207"/>
      <c r="Z364" s="207"/>
      <c r="AA364" s="207"/>
      <c r="AB364" s="207"/>
      <c r="AC364" s="207"/>
      <c r="AD364" s="207"/>
      <c r="AE364" s="207"/>
      <c r="AF364" s="207"/>
      <c r="AG364" s="207"/>
      <c r="AH364" s="207"/>
      <c r="AI364" s="207"/>
      <c r="AJ364" s="207"/>
      <c r="AK364" s="207"/>
      <c r="AL364" s="207"/>
      <c r="AM364" s="207"/>
      <c r="AN364" s="207"/>
      <c r="AO364" s="207"/>
      <c r="AP364" s="207"/>
      <c r="AQ364" s="207"/>
      <c r="AR364" s="207"/>
      <c r="AS364" s="207"/>
      <c r="AT364" s="207"/>
      <c r="AU364" s="207"/>
      <c r="AV364" s="207"/>
      <c r="AW364" s="207"/>
      <c r="AX364" s="207"/>
      <c r="AY364" s="207"/>
      <c r="AZ364" s="207"/>
      <c r="BA364" s="207"/>
      <c r="BB364" s="207"/>
      <c r="BC364" s="207"/>
      <c r="BD364" s="207"/>
      <c r="BE364" s="207"/>
      <c r="BF364" s="207"/>
      <c r="BG364" s="207"/>
      <c r="BH364" s="207"/>
    </row>
    <row r="365" spans="1:60" outlineLevel="1" x14ac:dyDescent="0.2">
      <c r="A365" s="248"/>
      <c r="B365" s="221"/>
      <c r="C365" s="238" t="s">
        <v>343</v>
      </c>
      <c r="D365" s="224"/>
      <c r="E365" s="228"/>
      <c r="F365" s="233"/>
      <c r="G365" s="233"/>
      <c r="H365" s="234"/>
      <c r="I365" s="250"/>
      <c r="J365" s="207"/>
      <c r="K365" s="207"/>
      <c r="L365" s="207"/>
      <c r="M365" s="207"/>
      <c r="N365" s="207"/>
      <c r="O365" s="207"/>
      <c r="P365" s="207"/>
      <c r="Q365" s="207"/>
      <c r="R365" s="207"/>
      <c r="S365" s="207"/>
      <c r="T365" s="207"/>
      <c r="U365" s="263"/>
      <c r="V365" s="207"/>
      <c r="W365" s="207"/>
      <c r="X365" s="207"/>
      <c r="Y365" s="207"/>
      <c r="Z365" s="207"/>
      <c r="AA365" s="207"/>
      <c r="AB365" s="207"/>
      <c r="AC365" s="207"/>
      <c r="AD365" s="207"/>
      <c r="AE365" s="207"/>
      <c r="AF365" s="207"/>
      <c r="AG365" s="207"/>
      <c r="AH365" s="207"/>
      <c r="AI365" s="207"/>
      <c r="AJ365" s="207"/>
      <c r="AK365" s="207"/>
      <c r="AL365" s="207"/>
      <c r="AM365" s="207"/>
      <c r="AN365" s="207"/>
      <c r="AO365" s="207"/>
      <c r="AP365" s="207"/>
      <c r="AQ365" s="207"/>
      <c r="AR365" s="207"/>
      <c r="AS365" s="207"/>
      <c r="AT365" s="207"/>
      <c r="AU365" s="207"/>
      <c r="AV365" s="207"/>
      <c r="AW365" s="207"/>
      <c r="AX365" s="207"/>
      <c r="AY365" s="207"/>
      <c r="AZ365" s="207"/>
      <c r="BA365" s="207"/>
      <c r="BB365" s="207"/>
      <c r="BC365" s="207"/>
      <c r="BD365" s="207"/>
      <c r="BE365" s="207"/>
      <c r="BF365" s="207"/>
      <c r="BG365" s="207"/>
      <c r="BH365" s="207"/>
    </row>
    <row r="366" spans="1:60" outlineLevel="1" x14ac:dyDescent="0.2">
      <c r="A366" s="248"/>
      <c r="B366" s="221"/>
      <c r="C366" s="238" t="s">
        <v>344</v>
      </c>
      <c r="D366" s="224"/>
      <c r="E366" s="228">
        <v>250</v>
      </c>
      <c r="F366" s="233"/>
      <c r="G366" s="233"/>
      <c r="H366" s="234"/>
      <c r="I366" s="250"/>
      <c r="J366" s="207"/>
      <c r="K366" s="207"/>
      <c r="L366" s="207"/>
      <c r="M366" s="207"/>
      <c r="N366" s="207"/>
      <c r="O366" s="207"/>
      <c r="P366" s="207"/>
      <c r="Q366" s="207"/>
      <c r="R366" s="207"/>
      <c r="S366" s="207"/>
      <c r="T366" s="207"/>
      <c r="U366" s="263"/>
      <c r="V366" s="207"/>
      <c r="W366" s="207"/>
      <c r="X366" s="207"/>
      <c r="Y366" s="207"/>
      <c r="Z366" s="207"/>
      <c r="AA366" s="207"/>
      <c r="AB366" s="207"/>
      <c r="AC366" s="207"/>
      <c r="AD366" s="207"/>
      <c r="AE366" s="207"/>
      <c r="AF366" s="207"/>
      <c r="AG366" s="207"/>
      <c r="AH366" s="207"/>
      <c r="AI366" s="207"/>
      <c r="AJ366" s="207"/>
      <c r="AK366" s="207"/>
      <c r="AL366" s="207"/>
      <c r="AM366" s="207"/>
      <c r="AN366" s="207"/>
      <c r="AO366" s="207"/>
      <c r="AP366" s="207"/>
      <c r="AQ366" s="207"/>
      <c r="AR366" s="207"/>
      <c r="AS366" s="207"/>
      <c r="AT366" s="207"/>
      <c r="AU366" s="207"/>
      <c r="AV366" s="207"/>
      <c r="AW366" s="207"/>
      <c r="AX366" s="207"/>
      <c r="AY366" s="207"/>
      <c r="AZ366" s="207"/>
      <c r="BA366" s="207"/>
      <c r="BB366" s="207"/>
      <c r="BC366" s="207"/>
      <c r="BD366" s="207"/>
      <c r="BE366" s="207"/>
      <c r="BF366" s="207"/>
      <c r="BG366" s="207"/>
      <c r="BH366" s="207"/>
    </row>
    <row r="367" spans="1:60" outlineLevel="1" x14ac:dyDescent="0.2">
      <c r="A367" s="248"/>
      <c r="B367" s="221"/>
      <c r="C367" s="309"/>
      <c r="D367" s="310"/>
      <c r="E367" s="311"/>
      <c r="F367" s="312"/>
      <c r="G367" s="313"/>
      <c r="H367" s="234"/>
      <c r="I367" s="250"/>
      <c r="J367" s="207"/>
      <c r="K367" s="207"/>
      <c r="L367" s="207"/>
      <c r="M367" s="207"/>
      <c r="N367" s="207"/>
      <c r="O367" s="207"/>
      <c r="P367" s="207"/>
      <c r="Q367" s="207"/>
      <c r="R367" s="207"/>
      <c r="S367" s="207"/>
      <c r="T367" s="207"/>
      <c r="U367" s="263"/>
      <c r="V367" s="207"/>
      <c r="W367" s="207"/>
      <c r="X367" s="207"/>
      <c r="Y367" s="207"/>
      <c r="Z367" s="207"/>
      <c r="AA367" s="207"/>
      <c r="AB367" s="207"/>
      <c r="AC367" s="207"/>
      <c r="AD367" s="207"/>
      <c r="AE367" s="207"/>
      <c r="AF367" s="207"/>
      <c r="AG367" s="207"/>
      <c r="AH367" s="207"/>
      <c r="AI367" s="207"/>
      <c r="AJ367" s="207"/>
      <c r="AK367" s="207"/>
      <c r="AL367" s="207"/>
      <c r="AM367" s="207"/>
      <c r="AN367" s="207"/>
      <c r="AO367" s="207"/>
      <c r="AP367" s="207"/>
      <c r="AQ367" s="207"/>
      <c r="AR367" s="207"/>
      <c r="AS367" s="207"/>
      <c r="AT367" s="207"/>
      <c r="AU367" s="207"/>
      <c r="AV367" s="207"/>
      <c r="AW367" s="207"/>
      <c r="AX367" s="207"/>
      <c r="AY367" s="207"/>
      <c r="AZ367" s="207"/>
      <c r="BA367" s="207"/>
      <c r="BB367" s="207"/>
      <c r="BC367" s="207"/>
      <c r="BD367" s="207"/>
      <c r="BE367" s="207"/>
      <c r="BF367" s="207"/>
      <c r="BG367" s="207"/>
      <c r="BH367" s="207"/>
    </row>
    <row r="368" spans="1:60" x14ac:dyDescent="0.2">
      <c r="A368" s="246" t="s">
        <v>96</v>
      </c>
      <c r="B368" s="219" t="s">
        <v>78</v>
      </c>
      <c r="C368" s="236" t="s">
        <v>79</v>
      </c>
      <c r="D368" s="222"/>
      <c r="E368" s="226"/>
      <c r="F368" s="314">
        <f>SUM(G369:G420)</f>
        <v>255674.83999999997</v>
      </c>
      <c r="G368" s="315"/>
      <c r="H368" s="231"/>
      <c r="I368" s="249"/>
      <c r="U368" s="263"/>
      <c r="V368" s="207"/>
      <c r="W368" s="207"/>
      <c r="AE368" t="s">
        <v>97</v>
      </c>
    </row>
    <row r="369" spans="1:60" outlineLevel="1" x14ac:dyDescent="0.2">
      <c r="A369" s="248"/>
      <c r="B369" s="316" t="s">
        <v>345</v>
      </c>
      <c r="C369" s="317"/>
      <c r="D369" s="318"/>
      <c r="E369" s="319"/>
      <c r="F369" s="320"/>
      <c r="G369" s="321"/>
      <c r="H369" s="234"/>
      <c r="I369" s="250"/>
      <c r="J369" s="207"/>
      <c r="K369" s="207"/>
      <c r="L369" s="207"/>
      <c r="M369" s="207"/>
      <c r="N369" s="207"/>
      <c r="O369" s="207"/>
      <c r="P369" s="207"/>
      <c r="Q369" s="207"/>
      <c r="R369" s="207"/>
      <c r="S369" s="207"/>
      <c r="T369" s="207"/>
      <c r="U369" s="263"/>
      <c r="V369" s="207"/>
      <c r="W369" s="207"/>
      <c r="X369" s="207"/>
      <c r="Y369" s="207"/>
      <c r="Z369" s="207"/>
      <c r="AA369" s="207"/>
      <c r="AB369" s="207"/>
      <c r="AC369" s="207">
        <v>0</v>
      </c>
      <c r="AD369" s="207"/>
      <c r="AE369" s="207"/>
      <c r="AF369" s="207"/>
      <c r="AG369" s="207"/>
      <c r="AH369" s="207"/>
      <c r="AI369" s="207"/>
      <c r="AJ369" s="207"/>
      <c r="AK369" s="207"/>
      <c r="AL369" s="207"/>
      <c r="AM369" s="207"/>
      <c r="AN369" s="207"/>
      <c r="AO369" s="207"/>
      <c r="AP369" s="207"/>
      <c r="AQ369" s="207"/>
      <c r="AR369" s="207"/>
      <c r="AS369" s="207"/>
      <c r="AT369" s="207"/>
      <c r="AU369" s="207"/>
      <c r="AV369" s="207"/>
      <c r="AW369" s="207"/>
      <c r="AX369" s="207"/>
      <c r="AY369" s="207"/>
      <c r="AZ369" s="207"/>
      <c r="BA369" s="207"/>
      <c r="BB369" s="207"/>
      <c r="BC369" s="207"/>
      <c r="BD369" s="207"/>
      <c r="BE369" s="207"/>
      <c r="BF369" s="207"/>
      <c r="BG369" s="207"/>
      <c r="BH369" s="207"/>
    </row>
    <row r="370" spans="1:60" outlineLevel="1" x14ac:dyDescent="0.2">
      <c r="A370" s="248"/>
      <c r="B370" s="322" t="s">
        <v>346</v>
      </c>
      <c r="C370" s="323"/>
      <c r="D370" s="324"/>
      <c r="E370" s="325"/>
      <c r="F370" s="326"/>
      <c r="G370" s="327"/>
      <c r="H370" s="234"/>
      <c r="I370" s="250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63"/>
      <c r="V370" s="207"/>
      <c r="W370" s="207"/>
      <c r="X370" s="207"/>
      <c r="Y370" s="207"/>
      <c r="Z370" s="207"/>
      <c r="AA370" s="207"/>
      <c r="AB370" s="207"/>
      <c r="AC370" s="207"/>
      <c r="AD370" s="207"/>
      <c r="AE370" s="207" t="s">
        <v>117</v>
      </c>
      <c r="AF370" s="207"/>
      <c r="AG370" s="207"/>
      <c r="AH370" s="207"/>
      <c r="AI370" s="207"/>
      <c r="AJ370" s="207"/>
      <c r="AK370" s="207"/>
      <c r="AL370" s="207"/>
      <c r="AM370" s="207"/>
      <c r="AN370" s="207"/>
      <c r="AO370" s="207"/>
      <c r="AP370" s="207"/>
      <c r="AQ370" s="207"/>
      <c r="AR370" s="207"/>
      <c r="AS370" s="207"/>
      <c r="AT370" s="207"/>
      <c r="AU370" s="207"/>
      <c r="AV370" s="207"/>
      <c r="AW370" s="207"/>
      <c r="AX370" s="207"/>
      <c r="AY370" s="207"/>
      <c r="AZ370" s="207"/>
      <c r="BA370" s="207"/>
      <c r="BB370" s="207"/>
      <c r="BC370" s="207"/>
      <c r="BD370" s="207"/>
      <c r="BE370" s="207"/>
      <c r="BF370" s="207"/>
      <c r="BG370" s="207"/>
      <c r="BH370" s="207"/>
    </row>
    <row r="371" spans="1:60" outlineLevel="1" x14ac:dyDescent="0.2">
      <c r="A371" s="247">
        <v>53</v>
      </c>
      <c r="B371" s="220" t="s">
        <v>347</v>
      </c>
      <c r="C371" s="237" t="s">
        <v>348</v>
      </c>
      <c r="D371" s="223" t="s">
        <v>142</v>
      </c>
      <c r="E371" s="227">
        <v>357.87504000000001</v>
      </c>
      <c r="F371" s="232">
        <v>152.81815949999998</v>
      </c>
      <c r="G371" s="233">
        <f>ROUND(E371*F371,2)</f>
        <v>54689.8</v>
      </c>
      <c r="H371" s="234" t="s">
        <v>349</v>
      </c>
      <c r="I371" s="250" t="s">
        <v>122</v>
      </c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263"/>
      <c r="V371" s="207"/>
      <c r="W371" s="207"/>
      <c r="X371" s="207"/>
      <c r="Y371" s="207"/>
      <c r="Z371" s="207"/>
      <c r="AA371" s="207"/>
      <c r="AB371" s="207"/>
      <c r="AC371" s="207"/>
      <c r="AD371" s="207"/>
      <c r="AE371" s="207" t="s">
        <v>123</v>
      </c>
      <c r="AF371" s="207"/>
      <c r="AG371" s="207"/>
      <c r="AH371" s="207"/>
      <c r="AI371" s="207"/>
      <c r="AJ371" s="207"/>
      <c r="AK371" s="207"/>
      <c r="AL371" s="207"/>
      <c r="AM371" s="207">
        <v>21</v>
      </c>
      <c r="AN371" s="207"/>
      <c r="AO371" s="207"/>
      <c r="AP371" s="207"/>
      <c r="AQ371" s="207"/>
      <c r="AR371" s="207"/>
      <c r="AS371" s="207"/>
      <c r="AT371" s="207"/>
      <c r="AU371" s="207"/>
      <c r="AV371" s="207"/>
      <c r="AW371" s="207"/>
      <c r="AX371" s="207"/>
      <c r="AY371" s="207"/>
      <c r="AZ371" s="207"/>
      <c r="BA371" s="207"/>
      <c r="BB371" s="207"/>
      <c r="BC371" s="207"/>
      <c r="BD371" s="207"/>
      <c r="BE371" s="207"/>
      <c r="BF371" s="207"/>
      <c r="BG371" s="207"/>
      <c r="BH371" s="207"/>
    </row>
    <row r="372" spans="1:60" outlineLevel="1" x14ac:dyDescent="0.2">
      <c r="A372" s="248"/>
      <c r="B372" s="221"/>
      <c r="C372" s="328" t="s">
        <v>350</v>
      </c>
      <c r="D372" s="329"/>
      <c r="E372" s="330"/>
      <c r="F372" s="331"/>
      <c r="G372" s="332"/>
      <c r="H372" s="234"/>
      <c r="I372" s="250"/>
      <c r="J372" s="207"/>
      <c r="K372" s="207"/>
      <c r="L372" s="207"/>
      <c r="M372" s="207"/>
      <c r="N372" s="207"/>
      <c r="O372" s="207"/>
      <c r="P372" s="207"/>
      <c r="Q372" s="207"/>
      <c r="R372" s="207"/>
      <c r="S372" s="207"/>
      <c r="T372" s="207"/>
      <c r="U372" s="263"/>
      <c r="V372" s="207"/>
      <c r="W372" s="207"/>
      <c r="X372" s="207"/>
      <c r="Y372" s="207"/>
      <c r="Z372" s="207"/>
      <c r="AA372" s="207"/>
      <c r="AB372" s="207"/>
      <c r="AC372" s="207"/>
      <c r="AD372" s="207"/>
      <c r="AE372" s="207"/>
      <c r="AF372" s="207"/>
      <c r="AG372" s="207"/>
      <c r="AH372" s="207"/>
      <c r="AI372" s="207"/>
      <c r="AJ372" s="207"/>
      <c r="AK372" s="207"/>
      <c r="AL372" s="207"/>
      <c r="AM372" s="207"/>
      <c r="AN372" s="207"/>
      <c r="AO372" s="207"/>
      <c r="AP372" s="207"/>
      <c r="AQ372" s="207"/>
      <c r="AR372" s="207"/>
      <c r="AS372" s="207"/>
      <c r="AT372" s="207"/>
      <c r="AU372" s="207"/>
      <c r="AV372" s="207"/>
      <c r="AW372" s="207"/>
      <c r="AX372" s="207"/>
      <c r="AY372" s="207"/>
      <c r="AZ372" s="207"/>
      <c r="BA372" s="212" t="str">
        <f>C372</f>
        <v>Včetně:</v>
      </c>
      <c r="BB372" s="207"/>
      <c r="BC372" s="207"/>
      <c r="BD372" s="207"/>
      <c r="BE372" s="207"/>
      <c r="BF372" s="207"/>
      <c r="BG372" s="207"/>
      <c r="BH372" s="207"/>
    </row>
    <row r="373" spans="1:60" outlineLevel="1" x14ac:dyDescent="0.2">
      <c r="A373" s="248"/>
      <c r="B373" s="221"/>
      <c r="C373" s="328" t="s">
        <v>351</v>
      </c>
      <c r="D373" s="329"/>
      <c r="E373" s="330"/>
      <c r="F373" s="331"/>
      <c r="G373" s="332"/>
      <c r="H373" s="234"/>
      <c r="I373" s="250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263"/>
      <c r="V373" s="207"/>
      <c r="W373" s="207"/>
      <c r="X373" s="207"/>
      <c r="Y373" s="207"/>
      <c r="Z373" s="207"/>
      <c r="AA373" s="207"/>
      <c r="AB373" s="207"/>
      <c r="AC373" s="207"/>
      <c r="AD373" s="207"/>
      <c r="AE373" s="207"/>
      <c r="AF373" s="207"/>
      <c r="AG373" s="207"/>
      <c r="AH373" s="207"/>
      <c r="AI373" s="207"/>
      <c r="AJ373" s="207"/>
      <c r="AK373" s="207"/>
      <c r="AL373" s="207"/>
      <c r="AM373" s="207"/>
      <c r="AN373" s="207"/>
      <c r="AO373" s="207"/>
      <c r="AP373" s="207"/>
      <c r="AQ373" s="207"/>
      <c r="AR373" s="207"/>
      <c r="AS373" s="207"/>
      <c r="AT373" s="207"/>
      <c r="AU373" s="207"/>
      <c r="AV373" s="207"/>
      <c r="AW373" s="207"/>
      <c r="AX373" s="207"/>
      <c r="AY373" s="207"/>
      <c r="AZ373" s="207"/>
      <c r="BA373" s="212" t="str">
        <f>C373</f>
        <v>- při vodorovné dopravě po suchu : přepravy za ztížených provozních podmínek,</v>
      </c>
      <c r="BB373" s="207"/>
      <c r="BC373" s="207"/>
      <c r="BD373" s="207"/>
      <c r="BE373" s="207"/>
      <c r="BF373" s="207"/>
      <c r="BG373" s="207"/>
      <c r="BH373" s="207"/>
    </row>
    <row r="374" spans="1:60" ht="22.5" outlineLevel="1" x14ac:dyDescent="0.2">
      <c r="A374" s="248"/>
      <c r="B374" s="221"/>
      <c r="C374" s="328" t="s">
        <v>352</v>
      </c>
      <c r="D374" s="329"/>
      <c r="E374" s="330"/>
      <c r="F374" s="331"/>
      <c r="G374" s="332"/>
      <c r="H374" s="234"/>
      <c r="I374" s="250"/>
      <c r="J374" s="207"/>
      <c r="K374" s="207"/>
      <c r="L374" s="207"/>
      <c r="M374" s="207"/>
      <c r="N374" s="207"/>
      <c r="O374" s="207"/>
      <c r="P374" s="207"/>
      <c r="Q374" s="207"/>
      <c r="R374" s="207"/>
      <c r="S374" s="207"/>
      <c r="T374" s="207"/>
      <c r="U374" s="263"/>
      <c r="V374" s="207"/>
      <c r="W374" s="207"/>
      <c r="X374" s="207"/>
      <c r="Y374" s="207"/>
      <c r="Z374" s="207"/>
      <c r="AA374" s="207"/>
      <c r="AB374" s="207"/>
      <c r="AC374" s="207"/>
      <c r="AD374" s="207"/>
      <c r="AE374" s="207"/>
      <c r="AF374" s="207"/>
      <c r="AG374" s="207"/>
      <c r="AH374" s="207"/>
      <c r="AI374" s="207"/>
      <c r="AJ374" s="207"/>
      <c r="AK374" s="207"/>
      <c r="AL374" s="207"/>
      <c r="AM374" s="207"/>
      <c r="AN374" s="207"/>
      <c r="AO374" s="207"/>
      <c r="AP374" s="207"/>
      <c r="AQ374" s="207"/>
      <c r="AR374" s="207"/>
      <c r="AS374" s="207"/>
      <c r="AT374" s="207"/>
      <c r="AU374" s="207"/>
      <c r="AV374" s="207"/>
      <c r="AW374" s="207"/>
      <c r="AX374" s="207"/>
      <c r="AY374" s="207"/>
      <c r="AZ374" s="207"/>
      <c r="BA374" s="212" t="str">
        <f>C374</f>
        <v>- při vodorovné dopravě po vodě : vyložení na hromady na suchu nebo na přeložení na dopravní prostředek na suchu do 15 m vodorovně a současně do 4 m svisle,</v>
      </c>
      <c r="BB374" s="207"/>
      <c r="BC374" s="207"/>
      <c r="BD374" s="207"/>
      <c r="BE374" s="207"/>
      <c r="BF374" s="207"/>
      <c r="BG374" s="207"/>
      <c r="BH374" s="207"/>
    </row>
    <row r="375" spans="1:60" outlineLevel="1" x14ac:dyDescent="0.2">
      <c r="A375" s="248"/>
      <c r="B375" s="221"/>
      <c r="C375" s="328" t="s">
        <v>353</v>
      </c>
      <c r="D375" s="329"/>
      <c r="E375" s="330"/>
      <c r="F375" s="331"/>
      <c r="G375" s="332"/>
      <c r="H375" s="234"/>
      <c r="I375" s="250"/>
      <c r="J375" s="207"/>
      <c r="K375" s="207"/>
      <c r="L375" s="207"/>
      <c r="M375" s="207"/>
      <c r="N375" s="207"/>
      <c r="O375" s="207"/>
      <c r="P375" s="207"/>
      <c r="Q375" s="207"/>
      <c r="R375" s="207"/>
      <c r="S375" s="207"/>
      <c r="T375" s="207"/>
      <c r="U375" s="263"/>
      <c r="V375" s="207"/>
      <c r="W375" s="207"/>
      <c r="X375" s="207"/>
      <c r="Y375" s="207"/>
      <c r="Z375" s="207"/>
      <c r="AA375" s="207"/>
      <c r="AB375" s="207"/>
      <c r="AC375" s="207"/>
      <c r="AD375" s="207"/>
      <c r="AE375" s="207"/>
      <c r="AF375" s="207"/>
      <c r="AG375" s="207"/>
      <c r="AH375" s="207"/>
      <c r="AI375" s="207"/>
      <c r="AJ375" s="207"/>
      <c r="AK375" s="207"/>
      <c r="AL375" s="207"/>
      <c r="AM375" s="207"/>
      <c r="AN375" s="207"/>
      <c r="AO375" s="207"/>
      <c r="AP375" s="207"/>
      <c r="AQ375" s="207"/>
      <c r="AR375" s="207"/>
      <c r="AS375" s="207"/>
      <c r="AT375" s="207"/>
      <c r="AU375" s="207"/>
      <c r="AV375" s="207"/>
      <c r="AW375" s="207"/>
      <c r="AX375" s="207"/>
      <c r="AY375" s="207"/>
      <c r="AZ375" s="207"/>
      <c r="BA375" s="212" t="str">
        <f>C375</f>
        <v>- při nakládání nebo překládání : dopravy do 15 m vodorovně a současně do 4 m svisle.</v>
      </c>
      <c r="BB375" s="207"/>
      <c r="BC375" s="207"/>
      <c r="BD375" s="207"/>
      <c r="BE375" s="207"/>
      <c r="BF375" s="207"/>
      <c r="BG375" s="207"/>
      <c r="BH375" s="207"/>
    </row>
    <row r="376" spans="1:60" outlineLevel="1" x14ac:dyDescent="0.2">
      <c r="A376" s="248"/>
      <c r="B376" s="221"/>
      <c r="C376" s="238" t="s">
        <v>354</v>
      </c>
      <c r="D376" s="224"/>
      <c r="E376" s="228"/>
      <c r="F376" s="233"/>
      <c r="G376" s="233"/>
      <c r="H376" s="234"/>
      <c r="I376" s="250"/>
      <c r="J376" s="207"/>
      <c r="K376" s="207"/>
      <c r="L376" s="207"/>
      <c r="M376" s="207"/>
      <c r="N376" s="207"/>
      <c r="O376" s="207"/>
      <c r="P376" s="207"/>
      <c r="Q376" s="207"/>
      <c r="R376" s="207"/>
      <c r="S376" s="207"/>
      <c r="T376" s="207"/>
      <c r="U376" s="263"/>
      <c r="V376" s="207"/>
      <c r="W376" s="207"/>
      <c r="X376" s="207"/>
      <c r="Y376" s="207"/>
      <c r="Z376" s="207"/>
      <c r="AA376" s="207"/>
      <c r="AB376" s="207"/>
      <c r="AC376" s="207"/>
      <c r="AD376" s="207"/>
      <c r="AE376" s="207"/>
      <c r="AF376" s="207"/>
      <c r="AG376" s="207"/>
      <c r="AH376" s="207"/>
      <c r="AI376" s="207"/>
      <c r="AJ376" s="207"/>
      <c r="AK376" s="207"/>
      <c r="AL376" s="207"/>
      <c r="AM376" s="207"/>
      <c r="AN376" s="207"/>
      <c r="AO376" s="207"/>
      <c r="AP376" s="207"/>
      <c r="AQ376" s="207"/>
      <c r="AR376" s="207"/>
      <c r="AS376" s="207"/>
      <c r="AT376" s="207"/>
      <c r="AU376" s="207"/>
      <c r="AV376" s="207"/>
      <c r="AW376" s="207"/>
      <c r="AX376" s="207"/>
      <c r="AY376" s="207"/>
      <c r="AZ376" s="207"/>
      <c r="BA376" s="207"/>
      <c r="BB376" s="207"/>
      <c r="BC376" s="207"/>
      <c r="BD376" s="207"/>
      <c r="BE376" s="207"/>
      <c r="BF376" s="207"/>
      <c r="BG376" s="207"/>
      <c r="BH376" s="207"/>
    </row>
    <row r="377" spans="1:60" outlineLevel="1" x14ac:dyDescent="0.2">
      <c r="A377" s="248"/>
      <c r="B377" s="221"/>
      <c r="C377" s="238" t="s">
        <v>355</v>
      </c>
      <c r="D377" s="224"/>
      <c r="E377" s="228"/>
      <c r="F377" s="233"/>
      <c r="G377" s="233"/>
      <c r="H377" s="234"/>
      <c r="I377" s="250"/>
      <c r="J377" s="207"/>
      <c r="K377" s="207"/>
      <c r="L377" s="207"/>
      <c r="M377" s="207"/>
      <c r="N377" s="207"/>
      <c r="O377" s="207"/>
      <c r="P377" s="207"/>
      <c r="Q377" s="207"/>
      <c r="R377" s="207"/>
      <c r="S377" s="207"/>
      <c r="T377" s="207"/>
      <c r="U377" s="263"/>
      <c r="V377" s="207"/>
      <c r="W377" s="207"/>
      <c r="X377" s="207"/>
      <c r="Y377" s="207"/>
      <c r="Z377" s="207"/>
      <c r="AA377" s="207"/>
      <c r="AB377" s="207"/>
      <c r="AC377" s="207"/>
      <c r="AD377" s="207"/>
      <c r="AE377" s="207"/>
      <c r="AF377" s="207"/>
      <c r="AG377" s="207"/>
      <c r="AH377" s="207"/>
      <c r="AI377" s="207"/>
      <c r="AJ377" s="207"/>
      <c r="AK377" s="207"/>
      <c r="AL377" s="207"/>
      <c r="AM377" s="207"/>
      <c r="AN377" s="207"/>
      <c r="AO377" s="207"/>
      <c r="AP377" s="207"/>
      <c r="AQ377" s="207"/>
      <c r="AR377" s="207"/>
      <c r="AS377" s="207"/>
      <c r="AT377" s="207"/>
      <c r="AU377" s="207"/>
      <c r="AV377" s="207"/>
      <c r="AW377" s="207"/>
      <c r="AX377" s="207"/>
      <c r="AY377" s="207"/>
      <c r="AZ377" s="207"/>
      <c r="BA377" s="207"/>
      <c r="BB377" s="207"/>
      <c r="BC377" s="207"/>
      <c r="BD377" s="207"/>
      <c r="BE377" s="207"/>
      <c r="BF377" s="207"/>
      <c r="BG377" s="207"/>
      <c r="BH377" s="207"/>
    </row>
    <row r="378" spans="1:60" outlineLevel="1" x14ac:dyDescent="0.2">
      <c r="A378" s="248"/>
      <c r="B378" s="221"/>
      <c r="C378" s="238" t="s">
        <v>356</v>
      </c>
      <c r="D378" s="224"/>
      <c r="E378" s="228">
        <v>357.87504000000001</v>
      </c>
      <c r="F378" s="233"/>
      <c r="G378" s="233"/>
      <c r="H378" s="234"/>
      <c r="I378" s="250"/>
      <c r="J378" s="207"/>
      <c r="K378" s="207"/>
      <c r="L378" s="207"/>
      <c r="M378" s="207"/>
      <c r="N378" s="207"/>
      <c r="O378" s="207"/>
      <c r="P378" s="207"/>
      <c r="Q378" s="207"/>
      <c r="R378" s="207"/>
      <c r="S378" s="207"/>
      <c r="T378" s="207"/>
      <c r="U378" s="263"/>
      <c r="V378" s="207"/>
      <c r="W378" s="207"/>
      <c r="X378" s="207"/>
      <c r="Y378" s="207"/>
      <c r="Z378" s="207"/>
      <c r="AA378" s="207"/>
      <c r="AB378" s="207"/>
      <c r="AC378" s="207"/>
      <c r="AD378" s="207"/>
      <c r="AE378" s="207"/>
      <c r="AF378" s="207"/>
      <c r="AG378" s="207"/>
      <c r="AH378" s="207"/>
      <c r="AI378" s="207"/>
      <c r="AJ378" s="207"/>
      <c r="AK378" s="207"/>
      <c r="AL378" s="207"/>
      <c r="AM378" s="207"/>
      <c r="AN378" s="207"/>
      <c r="AO378" s="207"/>
      <c r="AP378" s="207"/>
      <c r="AQ378" s="207"/>
      <c r="AR378" s="207"/>
      <c r="AS378" s="207"/>
      <c r="AT378" s="207"/>
      <c r="AU378" s="207"/>
      <c r="AV378" s="207"/>
      <c r="AW378" s="207"/>
      <c r="AX378" s="207"/>
      <c r="AY378" s="207"/>
      <c r="AZ378" s="207"/>
      <c r="BA378" s="207"/>
      <c r="BB378" s="207"/>
      <c r="BC378" s="207"/>
      <c r="BD378" s="207"/>
      <c r="BE378" s="207"/>
      <c r="BF378" s="207"/>
      <c r="BG378" s="207"/>
      <c r="BH378" s="207"/>
    </row>
    <row r="379" spans="1:60" outlineLevel="1" x14ac:dyDescent="0.2">
      <c r="A379" s="248"/>
      <c r="B379" s="221"/>
      <c r="C379" s="309"/>
      <c r="D379" s="310"/>
      <c r="E379" s="311"/>
      <c r="F379" s="312"/>
      <c r="G379" s="313"/>
      <c r="H379" s="234"/>
      <c r="I379" s="250"/>
      <c r="J379" s="207"/>
      <c r="K379" s="207"/>
      <c r="L379" s="207"/>
      <c r="M379" s="207"/>
      <c r="N379" s="207"/>
      <c r="O379" s="207"/>
      <c r="P379" s="207"/>
      <c r="Q379" s="207"/>
      <c r="R379" s="207"/>
      <c r="S379" s="207"/>
      <c r="T379" s="207"/>
      <c r="U379" s="263"/>
      <c r="V379" s="207"/>
      <c r="W379" s="207"/>
      <c r="X379" s="207"/>
      <c r="Y379" s="207"/>
      <c r="Z379" s="207"/>
      <c r="AA379" s="207"/>
      <c r="AB379" s="207"/>
      <c r="AC379" s="207"/>
      <c r="AD379" s="207"/>
      <c r="AE379" s="207"/>
      <c r="AF379" s="207"/>
      <c r="AG379" s="207"/>
      <c r="AH379" s="207"/>
      <c r="AI379" s="207"/>
      <c r="AJ379" s="207"/>
      <c r="AK379" s="207"/>
      <c r="AL379" s="207"/>
      <c r="AM379" s="207"/>
      <c r="AN379" s="207"/>
      <c r="AO379" s="207"/>
      <c r="AP379" s="207"/>
      <c r="AQ379" s="207"/>
      <c r="AR379" s="207"/>
      <c r="AS379" s="207"/>
      <c r="AT379" s="207"/>
      <c r="AU379" s="207"/>
      <c r="AV379" s="207"/>
      <c r="AW379" s="207"/>
      <c r="AX379" s="207"/>
      <c r="AY379" s="207"/>
      <c r="AZ379" s="207"/>
      <c r="BA379" s="207"/>
      <c r="BB379" s="207"/>
      <c r="BC379" s="207"/>
      <c r="BD379" s="207"/>
      <c r="BE379" s="207"/>
      <c r="BF379" s="207"/>
      <c r="BG379" s="207"/>
      <c r="BH379" s="207"/>
    </row>
    <row r="380" spans="1:60" outlineLevel="1" x14ac:dyDescent="0.2">
      <c r="A380" s="248"/>
      <c r="B380" s="322" t="s">
        <v>357</v>
      </c>
      <c r="C380" s="323"/>
      <c r="D380" s="324"/>
      <c r="E380" s="325"/>
      <c r="F380" s="326"/>
      <c r="G380" s="327"/>
      <c r="H380" s="234"/>
      <c r="I380" s="250"/>
      <c r="J380" s="207"/>
      <c r="K380" s="207"/>
      <c r="L380" s="207"/>
      <c r="M380" s="207"/>
      <c r="N380" s="207"/>
      <c r="O380" s="207"/>
      <c r="P380" s="207"/>
      <c r="Q380" s="207"/>
      <c r="R380" s="207"/>
      <c r="S380" s="207"/>
      <c r="T380" s="207"/>
      <c r="U380" s="263"/>
      <c r="V380" s="207"/>
      <c r="W380" s="207"/>
      <c r="X380" s="207"/>
      <c r="Y380" s="207"/>
      <c r="Z380" s="207"/>
      <c r="AA380" s="207"/>
      <c r="AB380" s="207"/>
      <c r="AC380" s="207">
        <v>0</v>
      </c>
      <c r="AD380" s="207"/>
      <c r="AE380" s="207"/>
      <c r="AF380" s="207"/>
      <c r="AG380" s="207"/>
      <c r="AH380" s="207"/>
      <c r="AI380" s="207"/>
      <c r="AJ380" s="207"/>
      <c r="AK380" s="207"/>
      <c r="AL380" s="207"/>
      <c r="AM380" s="207"/>
      <c r="AN380" s="207"/>
      <c r="AO380" s="207"/>
      <c r="AP380" s="207"/>
      <c r="AQ380" s="207"/>
      <c r="AR380" s="207"/>
      <c r="AS380" s="207"/>
      <c r="AT380" s="207"/>
      <c r="AU380" s="207"/>
      <c r="AV380" s="207"/>
      <c r="AW380" s="207"/>
      <c r="AX380" s="207"/>
      <c r="AY380" s="207"/>
      <c r="AZ380" s="207"/>
      <c r="BA380" s="207"/>
      <c r="BB380" s="207"/>
      <c r="BC380" s="207"/>
      <c r="BD380" s="207"/>
      <c r="BE380" s="207"/>
      <c r="BF380" s="207"/>
      <c r="BG380" s="207"/>
      <c r="BH380" s="207"/>
    </row>
    <row r="381" spans="1:60" outlineLevel="1" x14ac:dyDescent="0.2">
      <c r="A381" s="247">
        <v>54</v>
      </c>
      <c r="B381" s="220" t="s">
        <v>358</v>
      </c>
      <c r="C381" s="237" t="s">
        <v>359</v>
      </c>
      <c r="D381" s="223" t="s">
        <v>142</v>
      </c>
      <c r="E381" s="227">
        <v>178.93752000000001</v>
      </c>
      <c r="F381" s="232">
        <v>173.19391409999997</v>
      </c>
      <c r="G381" s="233">
        <f>ROUND(E381*F381,2)</f>
        <v>30990.89</v>
      </c>
      <c r="H381" s="234" t="s">
        <v>223</v>
      </c>
      <c r="I381" s="250" t="s">
        <v>122</v>
      </c>
      <c r="J381" s="207"/>
      <c r="K381" s="207"/>
      <c r="L381" s="207"/>
      <c r="M381" s="207"/>
      <c r="N381" s="207"/>
      <c r="O381" s="207"/>
      <c r="P381" s="207"/>
      <c r="Q381" s="207"/>
      <c r="R381" s="207"/>
      <c r="S381" s="207"/>
      <c r="T381" s="207"/>
      <c r="U381" s="263"/>
      <c r="V381" s="207"/>
      <c r="W381" s="207"/>
      <c r="X381" s="207"/>
      <c r="Y381" s="207"/>
      <c r="Z381" s="207"/>
      <c r="AA381" s="207"/>
      <c r="AB381" s="207"/>
      <c r="AC381" s="207"/>
      <c r="AD381" s="207"/>
      <c r="AE381" s="207" t="s">
        <v>123</v>
      </c>
      <c r="AF381" s="207"/>
      <c r="AG381" s="207"/>
      <c r="AH381" s="207"/>
      <c r="AI381" s="207"/>
      <c r="AJ381" s="207"/>
      <c r="AK381" s="207"/>
      <c r="AL381" s="207"/>
      <c r="AM381" s="207">
        <v>21</v>
      </c>
      <c r="AN381" s="207"/>
      <c r="AO381" s="207"/>
      <c r="AP381" s="207"/>
      <c r="AQ381" s="207"/>
      <c r="AR381" s="207"/>
      <c r="AS381" s="207"/>
      <c r="AT381" s="207"/>
      <c r="AU381" s="207"/>
      <c r="AV381" s="207"/>
      <c r="AW381" s="207"/>
      <c r="AX381" s="207"/>
      <c r="AY381" s="207"/>
      <c r="AZ381" s="207"/>
      <c r="BA381" s="207"/>
      <c r="BB381" s="207"/>
      <c r="BC381" s="207"/>
      <c r="BD381" s="207"/>
      <c r="BE381" s="207"/>
      <c r="BF381" s="207"/>
      <c r="BG381" s="207"/>
      <c r="BH381" s="207"/>
    </row>
    <row r="382" spans="1:60" outlineLevel="1" x14ac:dyDescent="0.2">
      <c r="A382" s="248"/>
      <c r="B382" s="221"/>
      <c r="C382" s="238" t="s">
        <v>354</v>
      </c>
      <c r="D382" s="224"/>
      <c r="E382" s="228"/>
      <c r="F382" s="233"/>
      <c r="G382" s="233"/>
      <c r="H382" s="234"/>
      <c r="I382" s="250"/>
      <c r="J382" s="207"/>
      <c r="K382" s="207"/>
      <c r="L382" s="207"/>
      <c r="M382" s="207"/>
      <c r="N382" s="207"/>
      <c r="O382" s="207"/>
      <c r="P382" s="207"/>
      <c r="Q382" s="207"/>
      <c r="R382" s="207"/>
      <c r="S382" s="207"/>
      <c r="T382" s="207"/>
      <c r="U382" s="263"/>
      <c r="V382" s="207"/>
      <c r="W382" s="207"/>
      <c r="X382" s="207"/>
      <c r="Y382" s="207"/>
      <c r="Z382" s="207"/>
      <c r="AA382" s="207"/>
      <c r="AB382" s="207"/>
      <c r="AC382" s="207"/>
      <c r="AD382" s="207"/>
      <c r="AE382" s="207"/>
      <c r="AF382" s="207"/>
      <c r="AG382" s="207"/>
      <c r="AH382" s="207"/>
      <c r="AI382" s="207"/>
      <c r="AJ382" s="207"/>
      <c r="AK382" s="207"/>
      <c r="AL382" s="207"/>
      <c r="AM382" s="207"/>
      <c r="AN382" s="207"/>
      <c r="AO382" s="207"/>
      <c r="AP382" s="207"/>
      <c r="AQ382" s="207"/>
      <c r="AR382" s="207"/>
      <c r="AS382" s="207"/>
      <c r="AT382" s="207"/>
      <c r="AU382" s="207"/>
      <c r="AV382" s="207"/>
      <c r="AW382" s="207"/>
      <c r="AX382" s="207"/>
      <c r="AY382" s="207"/>
      <c r="AZ382" s="207"/>
      <c r="BA382" s="207"/>
      <c r="BB382" s="207"/>
      <c r="BC382" s="207"/>
      <c r="BD382" s="207"/>
      <c r="BE382" s="207"/>
      <c r="BF382" s="207"/>
      <c r="BG382" s="207"/>
      <c r="BH382" s="207"/>
    </row>
    <row r="383" spans="1:60" outlineLevel="1" x14ac:dyDescent="0.2">
      <c r="A383" s="248"/>
      <c r="B383" s="221"/>
      <c r="C383" s="238" t="s">
        <v>355</v>
      </c>
      <c r="D383" s="224"/>
      <c r="E383" s="228"/>
      <c r="F383" s="233"/>
      <c r="G383" s="233"/>
      <c r="H383" s="234"/>
      <c r="I383" s="250"/>
      <c r="J383" s="207"/>
      <c r="K383" s="207"/>
      <c r="L383" s="207"/>
      <c r="M383" s="207"/>
      <c r="N383" s="207"/>
      <c r="O383" s="207"/>
      <c r="P383" s="207"/>
      <c r="Q383" s="207"/>
      <c r="R383" s="207"/>
      <c r="S383" s="207"/>
      <c r="T383" s="207"/>
      <c r="U383" s="263"/>
      <c r="V383" s="207"/>
      <c r="W383" s="207"/>
      <c r="X383" s="207"/>
      <c r="Y383" s="207"/>
      <c r="Z383" s="207"/>
      <c r="AA383" s="207"/>
      <c r="AB383" s="207"/>
      <c r="AC383" s="207"/>
      <c r="AD383" s="207"/>
      <c r="AE383" s="207"/>
      <c r="AF383" s="207"/>
      <c r="AG383" s="207"/>
      <c r="AH383" s="207"/>
      <c r="AI383" s="207"/>
      <c r="AJ383" s="207"/>
      <c r="AK383" s="207"/>
      <c r="AL383" s="207"/>
      <c r="AM383" s="207"/>
      <c r="AN383" s="207"/>
      <c r="AO383" s="207"/>
      <c r="AP383" s="207"/>
      <c r="AQ383" s="207"/>
      <c r="AR383" s="207"/>
      <c r="AS383" s="207"/>
      <c r="AT383" s="207"/>
      <c r="AU383" s="207"/>
      <c r="AV383" s="207"/>
      <c r="AW383" s="207"/>
      <c r="AX383" s="207"/>
      <c r="AY383" s="207"/>
      <c r="AZ383" s="207"/>
      <c r="BA383" s="207"/>
      <c r="BB383" s="207"/>
      <c r="BC383" s="207"/>
      <c r="BD383" s="207"/>
      <c r="BE383" s="207"/>
      <c r="BF383" s="207"/>
      <c r="BG383" s="207"/>
      <c r="BH383" s="207"/>
    </row>
    <row r="384" spans="1:60" outlineLevel="1" x14ac:dyDescent="0.2">
      <c r="A384" s="248"/>
      <c r="B384" s="221"/>
      <c r="C384" s="238" t="s">
        <v>360</v>
      </c>
      <c r="D384" s="224"/>
      <c r="E384" s="228">
        <v>178.93752000000001</v>
      </c>
      <c r="F384" s="233"/>
      <c r="G384" s="233"/>
      <c r="H384" s="234"/>
      <c r="I384" s="250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63"/>
      <c r="V384" s="207"/>
      <c r="W384" s="207"/>
      <c r="X384" s="207"/>
      <c r="Y384" s="207"/>
      <c r="Z384" s="207"/>
      <c r="AA384" s="207"/>
      <c r="AB384" s="207"/>
      <c r="AC384" s="207"/>
      <c r="AD384" s="207"/>
      <c r="AE384" s="207"/>
      <c r="AF384" s="207"/>
      <c r="AG384" s="207"/>
      <c r="AH384" s="207"/>
      <c r="AI384" s="207"/>
      <c r="AJ384" s="207"/>
      <c r="AK384" s="207"/>
      <c r="AL384" s="207"/>
      <c r="AM384" s="207"/>
      <c r="AN384" s="207"/>
      <c r="AO384" s="207"/>
      <c r="AP384" s="207"/>
      <c r="AQ384" s="207"/>
      <c r="AR384" s="207"/>
      <c r="AS384" s="207"/>
      <c r="AT384" s="207"/>
      <c r="AU384" s="207"/>
      <c r="AV384" s="207"/>
      <c r="AW384" s="207"/>
      <c r="AX384" s="207"/>
      <c r="AY384" s="207"/>
      <c r="AZ384" s="207"/>
      <c r="BA384" s="207"/>
      <c r="BB384" s="207"/>
      <c r="BC384" s="207"/>
      <c r="BD384" s="207"/>
      <c r="BE384" s="207"/>
      <c r="BF384" s="207"/>
      <c r="BG384" s="207"/>
      <c r="BH384" s="207"/>
    </row>
    <row r="385" spans="1:60" outlineLevel="1" x14ac:dyDescent="0.2">
      <c r="A385" s="248"/>
      <c r="B385" s="221"/>
      <c r="C385" s="309"/>
      <c r="D385" s="310"/>
      <c r="E385" s="311"/>
      <c r="F385" s="312"/>
      <c r="G385" s="313"/>
      <c r="H385" s="234"/>
      <c r="I385" s="250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63"/>
      <c r="V385" s="207"/>
      <c r="W385" s="207"/>
      <c r="X385" s="207"/>
      <c r="Y385" s="207"/>
      <c r="Z385" s="207"/>
      <c r="AA385" s="207"/>
      <c r="AB385" s="207"/>
      <c r="AC385" s="207"/>
      <c r="AD385" s="207"/>
      <c r="AE385" s="207"/>
      <c r="AF385" s="207"/>
      <c r="AG385" s="207"/>
      <c r="AH385" s="207"/>
      <c r="AI385" s="207"/>
      <c r="AJ385" s="207"/>
      <c r="AK385" s="207"/>
      <c r="AL385" s="207"/>
      <c r="AM385" s="207"/>
      <c r="AN385" s="207"/>
      <c r="AO385" s="207"/>
      <c r="AP385" s="207"/>
      <c r="AQ385" s="207"/>
      <c r="AR385" s="207"/>
      <c r="AS385" s="207"/>
      <c r="AT385" s="207"/>
      <c r="AU385" s="207"/>
      <c r="AV385" s="207"/>
      <c r="AW385" s="207"/>
      <c r="AX385" s="207"/>
      <c r="AY385" s="207"/>
      <c r="AZ385" s="207"/>
      <c r="BA385" s="207"/>
      <c r="BB385" s="207"/>
      <c r="BC385" s="207"/>
      <c r="BD385" s="207"/>
      <c r="BE385" s="207"/>
      <c r="BF385" s="207"/>
      <c r="BG385" s="207"/>
      <c r="BH385" s="207"/>
    </row>
    <row r="386" spans="1:60" outlineLevel="1" x14ac:dyDescent="0.2">
      <c r="A386" s="248"/>
      <c r="B386" s="322" t="s">
        <v>361</v>
      </c>
      <c r="C386" s="323"/>
      <c r="D386" s="324"/>
      <c r="E386" s="325"/>
      <c r="F386" s="326"/>
      <c r="G386" s="327"/>
      <c r="H386" s="234"/>
      <c r="I386" s="250"/>
      <c r="J386" s="207"/>
      <c r="K386" s="207"/>
      <c r="L386" s="207"/>
      <c r="M386" s="207"/>
      <c r="N386" s="207"/>
      <c r="O386" s="207"/>
      <c r="P386" s="207"/>
      <c r="Q386" s="207"/>
      <c r="R386" s="207"/>
      <c r="S386" s="207"/>
      <c r="T386" s="207"/>
      <c r="U386" s="263"/>
      <c r="V386" s="207"/>
      <c r="W386" s="207"/>
      <c r="X386" s="207"/>
      <c r="Y386" s="207"/>
      <c r="Z386" s="207"/>
      <c r="AA386" s="207"/>
      <c r="AB386" s="207"/>
      <c r="AC386" s="207">
        <v>0</v>
      </c>
      <c r="AD386" s="207"/>
      <c r="AE386" s="207"/>
      <c r="AF386" s="207"/>
      <c r="AG386" s="207"/>
      <c r="AH386" s="207"/>
      <c r="AI386" s="207"/>
      <c r="AJ386" s="207"/>
      <c r="AK386" s="207"/>
      <c r="AL386" s="207"/>
      <c r="AM386" s="207"/>
      <c r="AN386" s="207"/>
      <c r="AO386" s="207"/>
      <c r="AP386" s="207"/>
      <c r="AQ386" s="207"/>
      <c r="AR386" s="207"/>
      <c r="AS386" s="207"/>
      <c r="AT386" s="207"/>
      <c r="AU386" s="207"/>
      <c r="AV386" s="207"/>
      <c r="AW386" s="207"/>
      <c r="AX386" s="207"/>
      <c r="AY386" s="207"/>
      <c r="AZ386" s="207"/>
      <c r="BA386" s="207"/>
      <c r="BB386" s="207"/>
      <c r="BC386" s="207"/>
      <c r="BD386" s="207"/>
      <c r="BE386" s="207"/>
      <c r="BF386" s="207"/>
      <c r="BG386" s="207"/>
      <c r="BH386" s="207"/>
    </row>
    <row r="387" spans="1:60" outlineLevel="1" x14ac:dyDescent="0.2">
      <c r="A387" s="247">
        <v>55</v>
      </c>
      <c r="B387" s="220" t="s">
        <v>362</v>
      </c>
      <c r="C387" s="237" t="s">
        <v>363</v>
      </c>
      <c r="D387" s="223" t="s">
        <v>142</v>
      </c>
      <c r="E387" s="227">
        <v>178.93752000000001</v>
      </c>
      <c r="F387" s="232">
        <v>163.00603679999998</v>
      </c>
      <c r="G387" s="233">
        <f>ROUND(E387*F387,2)</f>
        <v>29167.9</v>
      </c>
      <c r="H387" s="234" t="s">
        <v>223</v>
      </c>
      <c r="I387" s="250" t="s">
        <v>122</v>
      </c>
      <c r="J387" s="207"/>
      <c r="K387" s="207"/>
      <c r="L387" s="207"/>
      <c r="M387" s="207"/>
      <c r="N387" s="207"/>
      <c r="O387" s="207"/>
      <c r="P387" s="207"/>
      <c r="Q387" s="207"/>
      <c r="R387" s="207"/>
      <c r="S387" s="207"/>
      <c r="T387" s="207"/>
      <c r="U387" s="263"/>
      <c r="V387" s="207"/>
      <c r="W387" s="207"/>
      <c r="X387" s="207"/>
      <c r="Y387" s="207"/>
      <c r="Z387" s="207"/>
      <c r="AA387" s="207"/>
      <c r="AB387" s="207"/>
      <c r="AC387" s="207"/>
      <c r="AD387" s="207"/>
      <c r="AE387" s="207" t="s">
        <v>123</v>
      </c>
      <c r="AF387" s="207"/>
      <c r="AG387" s="207"/>
      <c r="AH387" s="207"/>
      <c r="AI387" s="207"/>
      <c r="AJ387" s="207"/>
      <c r="AK387" s="207"/>
      <c r="AL387" s="207"/>
      <c r="AM387" s="207">
        <v>21</v>
      </c>
      <c r="AN387" s="207"/>
      <c r="AO387" s="207"/>
      <c r="AP387" s="207"/>
      <c r="AQ387" s="207"/>
      <c r="AR387" s="207"/>
      <c r="AS387" s="207"/>
      <c r="AT387" s="207"/>
      <c r="AU387" s="207"/>
      <c r="AV387" s="207"/>
      <c r="AW387" s="207"/>
      <c r="AX387" s="207"/>
      <c r="AY387" s="207"/>
      <c r="AZ387" s="207"/>
      <c r="BA387" s="207"/>
      <c r="BB387" s="207"/>
      <c r="BC387" s="207"/>
      <c r="BD387" s="207"/>
      <c r="BE387" s="207"/>
      <c r="BF387" s="207"/>
      <c r="BG387" s="207"/>
      <c r="BH387" s="207"/>
    </row>
    <row r="388" spans="1:60" outlineLevel="1" x14ac:dyDescent="0.2">
      <c r="A388" s="248"/>
      <c r="B388" s="221"/>
      <c r="C388" s="238" t="s">
        <v>354</v>
      </c>
      <c r="D388" s="224"/>
      <c r="E388" s="228"/>
      <c r="F388" s="233"/>
      <c r="G388" s="233"/>
      <c r="H388" s="234"/>
      <c r="I388" s="250"/>
      <c r="J388" s="207"/>
      <c r="K388" s="207"/>
      <c r="L388" s="207"/>
      <c r="M388" s="207"/>
      <c r="N388" s="207"/>
      <c r="O388" s="207"/>
      <c r="P388" s="207"/>
      <c r="Q388" s="207"/>
      <c r="R388" s="207"/>
      <c r="S388" s="207"/>
      <c r="T388" s="207"/>
      <c r="U388" s="263"/>
      <c r="V388" s="207"/>
      <c r="W388" s="207"/>
      <c r="X388" s="207"/>
      <c r="Y388" s="207"/>
      <c r="Z388" s="207"/>
      <c r="AA388" s="207"/>
      <c r="AB388" s="207"/>
      <c r="AC388" s="207"/>
      <c r="AD388" s="207"/>
      <c r="AE388" s="207"/>
      <c r="AF388" s="207"/>
      <c r="AG388" s="207"/>
      <c r="AH388" s="207"/>
      <c r="AI388" s="207"/>
      <c r="AJ388" s="207"/>
      <c r="AK388" s="207"/>
      <c r="AL388" s="207"/>
      <c r="AM388" s="207"/>
      <c r="AN388" s="207"/>
      <c r="AO388" s="207"/>
      <c r="AP388" s="207"/>
      <c r="AQ388" s="207"/>
      <c r="AR388" s="207"/>
      <c r="AS388" s="207"/>
      <c r="AT388" s="207"/>
      <c r="AU388" s="207"/>
      <c r="AV388" s="207"/>
      <c r="AW388" s="207"/>
      <c r="AX388" s="207"/>
      <c r="AY388" s="207"/>
      <c r="AZ388" s="207"/>
      <c r="BA388" s="207"/>
      <c r="BB388" s="207"/>
      <c r="BC388" s="207"/>
      <c r="BD388" s="207"/>
      <c r="BE388" s="207"/>
      <c r="BF388" s="207"/>
      <c r="BG388" s="207"/>
      <c r="BH388" s="207"/>
    </row>
    <row r="389" spans="1:60" outlineLevel="1" x14ac:dyDescent="0.2">
      <c r="A389" s="248"/>
      <c r="B389" s="221"/>
      <c r="C389" s="238" t="s">
        <v>355</v>
      </c>
      <c r="D389" s="224"/>
      <c r="E389" s="228"/>
      <c r="F389" s="233"/>
      <c r="G389" s="233"/>
      <c r="H389" s="234"/>
      <c r="I389" s="250"/>
      <c r="J389" s="207"/>
      <c r="K389" s="207"/>
      <c r="L389" s="207"/>
      <c r="M389" s="207"/>
      <c r="N389" s="207"/>
      <c r="O389" s="207"/>
      <c r="P389" s="207"/>
      <c r="Q389" s="207"/>
      <c r="R389" s="207"/>
      <c r="S389" s="207"/>
      <c r="T389" s="207"/>
      <c r="U389" s="263"/>
      <c r="V389" s="207"/>
      <c r="W389" s="207"/>
      <c r="X389" s="207"/>
      <c r="Y389" s="207"/>
      <c r="Z389" s="207"/>
      <c r="AA389" s="207"/>
      <c r="AB389" s="207"/>
      <c r="AC389" s="207"/>
      <c r="AD389" s="207"/>
      <c r="AE389" s="207"/>
      <c r="AF389" s="207"/>
      <c r="AG389" s="207"/>
      <c r="AH389" s="207"/>
      <c r="AI389" s="207"/>
      <c r="AJ389" s="207"/>
      <c r="AK389" s="207"/>
      <c r="AL389" s="207"/>
      <c r="AM389" s="207"/>
      <c r="AN389" s="207"/>
      <c r="AO389" s="207"/>
      <c r="AP389" s="207"/>
      <c r="AQ389" s="207"/>
      <c r="AR389" s="207"/>
      <c r="AS389" s="207"/>
      <c r="AT389" s="207"/>
      <c r="AU389" s="207"/>
      <c r="AV389" s="207"/>
      <c r="AW389" s="207"/>
      <c r="AX389" s="207"/>
      <c r="AY389" s="207"/>
      <c r="AZ389" s="207"/>
      <c r="BA389" s="207"/>
      <c r="BB389" s="207"/>
      <c r="BC389" s="207"/>
      <c r="BD389" s="207"/>
      <c r="BE389" s="207"/>
      <c r="BF389" s="207"/>
      <c r="BG389" s="207"/>
      <c r="BH389" s="207"/>
    </row>
    <row r="390" spans="1:60" outlineLevel="1" x14ac:dyDescent="0.2">
      <c r="A390" s="248"/>
      <c r="B390" s="221"/>
      <c r="C390" s="238" t="s">
        <v>360</v>
      </c>
      <c r="D390" s="224"/>
      <c r="E390" s="228">
        <v>178.93752000000001</v>
      </c>
      <c r="F390" s="233"/>
      <c r="G390" s="233"/>
      <c r="H390" s="234"/>
      <c r="I390" s="250"/>
      <c r="J390" s="207"/>
      <c r="K390" s="207"/>
      <c r="L390" s="207"/>
      <c r="M390" s="207"/>
      <c r="N390" s="207"/>
      <c r="O390" s="207"/>
      <c r="P390" s="207"/>
      <c r="Q390" s="207"/>
      <c r="R390" s="207"/>
      <c r="S390" s="207"/>
      <c r="T390" s="207"/>
      <c r="U390" s="263"/>
      <c r="V390" s="207"/>
      <c r="W390" s="207"/>
      <c r="X390" s="207"/>
      <c r="Y390" s="207"/>
      <c r="Z390" s="207"/>
      <c r="AA390" s="207"/>
      <c r="AB390" s="207"/>
      <c r="AC390" s="207"/>
      <c r="AD390" s="207"/>
      <c r="AE390" s="207"/>
      <c r="AF390" s="207"/>
      <c r="AG390" s="207"/>
      <c r="AH390" s="207"/>
      <c r="AI390" s="207"/>
      <c r="AJ390" s="207"/>
      <c r="AK390" s="207"/>
      <c r="AL390" s="207"/>
      <c r="AM390" s="207"/>
      <c r="AN390" s="207"/>
      <c r="AO390" s="207"/>
      <c r="AP390" s="207"/>
      <c r="AQ390" s="207"/>
      <c r="AR390" s="207"/>
      <c r="AS390" s="207"/>
      <c r="AT390" s="207"/>
      <c r="AU390" s="207"/>
      <c r="AV390" s="207"/>
      <c r="AW390" s="207"/>
      <c r="AX390" s="207"/>
      <c r="AY390" s="207"/>
      <c r="AZ390" s="207"/>
      <c r="BA390" s="207"/>
      <c r="BB390" s="207"/>
      <c r="BC390" s="207"/>
      <c r="BD390" s="207"/>
      <c r="BE390" s="207"/>
      <c r="BF390" s="207"/>
      <c r="BG390" s="207"/>
      <c r="BH390" s="207"/>
    </row>
    <row r="391" spans="1:60" outlineLevel="1" x14ac:dyDescent="0.2">
      <c r="A391" s="248"/>
      <c r="B391" s="221"/>
      <c r="C391" s="309"/>
      <c r="D391" s="310"/>
      <c r="E391" s="311"/>
      <c r="F391" s="312"/>
      <c r="G391" s="313"/>
      <c r="H391" s="234"/>
      <c r="I391" s="250"/>
      <c r="J391" s="207"/>
      <c r="K391" s="207"/>
      <c r="L391" s="207"/>
      <c r="M391" s="207"/>
      <c r="N391" s="207"/>
      <c r="O391" s="207"/>
      <c r="P391" s="207"/>
      <c r="Q391" s="207"/>
      <c r="R391" s="207"/>
      <c r="S391" s="207"/>
      <c r="T391" s="207"/>
      <c r="U391" s="263"/>
      <c r="V391" s="207"/>
      <c r="W391" s="207"/>
      <c r="X391" s="207"/>
      <c r="Y391" s="207"/>
      <c r="Z391" s="207"/>
      <c r="AA391" s="207"/>
      <c r="AB391" s="207"/>
      <c r="AC391" s="207"/>
      <c r="AD391" s="207"/>
      <c r="AE391" s="207"/>
      <c r="AF391" s="207"/>
      <c r="AG391" s="207"/>
      <c r="AH391" s="207"/>
      <c r="AI391" s="207"/>
      <c r="AJ391" s="207"/>
      <c r="AK391" s="207"/>
      <c r="AL391" s="207"/>
      <c r="AM391" s="207"/>
      <c r="AN391" s="207"/>
      <c r="AO391" s="207"/>
      <c r="AP391" s="207"/>
      <c r="AQ391" s="207"/>
      <c r="AR391" s="207"/>
      <c r="AS391" s="207"/>
      <c r="AT391" s="207"/>
      <c r="AU391" s="207"/>
      <c r="AV391" s="207"/>
      <c r="AW391" s="207"/>
      <c r="AX391" s="207"/>
      <c r="AY391" s="207"/>
      <c r="AZ391" s="207"/>
      <c r="BA391" s="207"/>
      <c r="BB391" s="207"/>
      <c r="BC391" s="207"/>
      <c r="BD391" s="207"/>
      <c r="BE391" s="207"/>
      <c r="BF391" s="207"/>
      <c r="BG391" s="207"/>
      <c r="BH391" s="207"/>
    </row>
    <row r="392" spans="1:60" outlineLevel="1" x14ac:dyDescent="0.2">
      <c r="A392" s="247">
        <v>56</v>
      </c>
      <c r="B392" s="220" t="s">
        <v>364</v>
      </c>
      <c r="C392" s="237" t="s">
        <v>365</v>
      </c>
      <c r="D392" s="223" t="s">
        <v>142</v>
      </c>
      <c r="E392" s="227">
        <v>178.93752000000001</v>
      </c>
      <c r="F392" s="232">
        <v>71.315141099999991</v>
      </c>
      <c r="G392" s="233">
        <f>ROUND(E392*F392,2)</f>
        <v>12760.95</v>
      </c>
      <c r="H392" s="234" t="s">
        <v>223</v>
      </c>
      <c r="I392" s="250" t="s">
        <v>122</v>
      </c>
      <c r="J392" s="207"/>
      <c r="K392" s="207"/>
      <c r="L392" s="207"/>
      <c r="M392" s="207"/>
      <c r="N392" s="207"/>
      <c r="O392" s="207"/>
      <c r="P392" s="207"/>
      <c r="Q392" s="207"/>
      <c r="R392" s="207"/>
      <c r="S392" s="207"/>
      <c r="T392" s="207"/>
      <c r="U392" s="263"/>
      <c r="V392" s="207"/>
      <c r="W392" s="207"/>
      <c r="X392" s="207"/>
      <c r="Y392" s="207"/>
      <c r="Z392" s="207"/>
      <c r="AA392" s="207"/>
      <c r="AB392" s="207"/>
      <c r="AC392" s="207"/>
      <c r="AD392" s="207"/>
      <c r="AE392" s="207" t="s">
        <v>123</v>
      </c>
      <c r="AF392" s="207"/>
      <c r="AG392" s="207"/>
      <c r="AH392" s="207"/>
      <c r="AI392" s="207"/>
      <c r="AJ392" s="207"/>
      <c r="AK392" s="207"/>
      <c r="AL392" s="207"/>
      <c r="AM392" s="207">
        <v>21</v>
      </c>
      <c r="AN392" s="207"/>
      <c r="AO392" s="207"/>
      <c r="AP392" s="207"/>
      <c r="AQ392" s="207"/>
      <c r="AR392" s="207"/>
      <c r="AS392" s="207"/>
      <c r="AT392" s="207"/>
      <c r="AU392" s="207"/>
      <c r="AV392" s="207"/>
      <c r="AW392" s="207"/>
      <c r="AX392" s="207"/>
      <c r="AY392" s="207"/>
      <c r="AZ392" s="207"/>
      <c r="BA392" s="207"/>
      <c r="BB392" s="207"/>
      <c r="BC392" s="207"/>
      <c r="BD392" s="207"/>
      <c r="BE392" s="207"/>
      <c r="BF392" s="207"/>
      <c r="BG392" s="207"/>
      <c r="BH392" s="207"/>
    </row>
    <row r="393" spans="1:60" outlineLevel="1" x14ac:dyDescent="0.2">
      <c r="A393" s="248"/>
      <c r="B393" s="221"/>
      <c r="C393" s="238" t="s">
        <v>354</v>
      </c>
      <c r="D393" s="224"/>
      <c r="E393" s="228"/>
      <c r="F393" s="233"/>
      <c r="G393" s="233"/>
      <c r="H393" s="234"/>
      <c r="I393" s="250"/>
      <c r="J393" s="207"/>
      <c r="K393" s="207"/>
      <c r="L393" s="207"/>
      <c r="M393" s="207"/>
      <c r="N393" s="207"/>
      <c r="O393" s="207"/>
      <c r="P393" s="207"/>
      <c r="Q393" s="207"/>
      <c r="R393" s="207"/>
      <c r="S393" s="207"/>
      <c r="T393" s="207"/>
      <c r="U393" s="263"/>
      <c r="V393" s="207"/>
      <c r="W393" s="207"/>
      <c r="X393" s="207"/>
      <c r="Y393" s="207"/>
      <c r="Z393" s="207"/>
      <c r="AA393" s="207"/>
      <c r="AB393" s="207"/>
      <c r="AC393" s="207"/>
      <c r="AD393" s="207"/>
      <c r="AE393" s="207"/>
      <c r="AF393" s="207"/>
      <c r="AG393" s="207"/>
      <c r="AH393" s="207"/>
      <c r="AI393" s="207"/>
      <c r="AJ393" s="207"/>
      <c r="AK393" s="207"/>
      <c r="AL393" s="207"/>
      <c r="AM393" s="207"/>
      <c r="AN393" s="207"/>
      <c r="AO393" s="207"/>
      <c r="AP393" s="207"/>
      <c r="AQ393" s="207"/>
      <c r="AR393" s="207"/>
      <c r="AS393" s="207"/>
      <c r="AT393" s="207"/>
      <c r="AU393" s="207"/>
      <c r="AV393" s="207"/>
      <c r="AW393" s="207"/>
      <c r="AX393" s="207"/>
      <c r="AY393" s="207"/>
      <c r="AZ393" s="207"/>
      <c r="BA393" s="207"/>
      <c r="BB393" s="207"/>
      <c r="BC393" s="207"/>
      <c r="BD393" s="207"/>
      <c r="BE393" s="207"/>
      <c r="BF393" s="207"/>
      <c r="BG393" s="207"/>
      <c r="BH393" s="207"/>
    </row>
    <row r="394" spans="1:60" outlineLevel="1" x14ac:dyDescent="0.2">
      <c r="A394" s="248"/>
      <c r="B394" s="221"/>
      <c r="C394" s="238" t="s">
        <v>355</v>
      </c>
      <c r="D394" s="224"/>
      <c r="E394" s="228"/>
      <c r="F394" s="233"/>
      <c r="G394" s="233"/>
      <c r="H394" s="234"/>
      <c r="I394" s="250"/>
      <c r="J394" s="207"/>
      <c r="K394" s="207"/>
      <c r="L394" s="207"/>
      <c r="M394" s="207"/>
      <c r="N394" s="207"/>
      <c r="O394" s="207"/>
      <c r="P394" s="207"/>
      <c r="Q394" s="207"/>
      <c r="R394" s="207"/>
      <c r="S394" s="207"/>
      <c r="T394" s="207"/>
      <c r="U394" s="263"/>
      <c r="V394" s="207"/>
      <c r="W394" s="207"/>
      <c r="X394" s="207"/>
      <c r="Y394" s="207"/>
      <c r="Z394" s="207"/>
      <c r="AA394" s="207"/>
      <c r="AB394" s="207"/>
      <c r="AC394" s="207"/>
      <c r="AD394" s="207"/>
      <c r="AE394" s="207"/>
      <c r="AF394" s="207"/>
      <c r="AG394" s="207"/>
      <c r="AH394" s="207"/>
      <c r="AI394" s="207"/>
      <c r="AJ394" s="207"/>
      <c r="AK394" s="207"/>
      <c r="AL394" s="207"/>
      <c r="AM394" s="207"/>
      <c r="AN394" s="207"/>
      <c r="AO394" s="207"/>
      <c r="AP394" s="207"/>
      <c r="AQ394" s="207"/>
      <c r="AR394" s="207"/>
      <c r="AS394" s="207"/>
      <c r="AT394" s="207"/>
      <c r="AU394" s="207"/>
      <c r="AV394" s="207"/>
      <c r="AW394" s="207"/>
      <c r="AX394" s="207"/>
      <c r="AY394" s="207"/>
      <c r="AZ394" s="207"/>
      <c r="BA394" s="207"/>
      <c r="BB394" s="207"/>
      <c r="BC394" s="207"/>
      <c r="BD394" s="207"/>
      <c r="BE394" s="207"/>
      <c r="BF394" s="207"/>
      <c r="BG394" s="207"/>
      <c r="BH394" s="207"/>
    </row>
    <row r="395" spans="1:60" outlineLevel="1" x14ac:dyDescent="0.2">
      <c r="A395" s="248"/>
      <c r="B395" s="221"/>
      <c r="C395" s="238" t="s">
        <v>360</v>
      </c>
      <c r="D395" s="224"/>
      <c r="E395" s="228">
        <v>178.93752000000001</v>
      </c>
      <c r="F395" s="233"/>
      <c r="G395" s="233"/>
      <c r="H395" s="234"/>
      <c r="I395" s="250"/>
      <c r="J395" s="207"/>
      <c r="K395" s="207"/>
      <c r="L395" s="207"/>
      <c r="M395" s="207"/>
      <c r="N395" s="207"/>
      <c r="O395" s="207"/>
      <c r="P395" s="207"/>
      <c r="Q395" s="207"/>
      <c r="R395" s="207"/>
      <c r="S395" s="207"/>
      <c r="T395" s="207"/>
      <c r="U395" s="263"/>
      <c r="V395" s="207"/>
      <c r="W395" s="207"/>
      <c r="X395" s="207"/>
      <c r="Y395" s="207"/>
      <c r="Z395" s="207"/>
      <c r="AA395" s="207"/>
      <c r="AB395" s="207"/>
      <c r="AC395" s="207"/>
      <c r="AD395" s="207"/>
      <c r="AE395" s="207"/>
      <c r="AF395" s="207"/>
      <c r="AG395" s="207"/>
      <c r="AH395" s="207"/>
      <c r="AI395" s="207"/>
      <c r="AJ395" s="207"/>
      <c r="AK395" s="207"/>
      <c r="AL395" s="207"/>
      <c r="AM395" s="207"/>
      <c r="AN395" s="207"/>
      <c r="AO395" s="207"/>
      <c r="AP395" s="207"/>
      <c r="AQ395" s="207"/>
      <c r="AR395" s="207"/>
      <c r="AS395" s="207"/>
      <c r="AT395" s="207"/>
      <c r="AU395" s="207"/>
      <c r="AV395" s="207"/>
      <c r="AW395" s="207"/>
      <c r="AX395" s="207"/>
      <c r="AY395" s="207"/>
      <c r="AZ395" s="207"/>
      <c r="BA395" s="207"/>
      <c r="BB395" s="207"/>
      <c r="BC395" s="207"/>
      <c r="BD395" s="207"/>
      <c r="BE395" s="207"/>
      <c r="BF395" s="207"/>
      <c r="BG395" s="207"/>
      <c r="BH395" s="207"/>
    </row>
    <row r="396" spans="1:60" outlineLevel="1" x14ac:dyDescent="0.2">
      <c r="A396" s="248"/>
      <c r="B396" s="221"/>
      <c r="C396" s="309"/>
      <c r="D396" s="310"/>
      <c r="E396" s="311"/>
      <c r="F396" s="312"/>
      <c r="G396" s="313"/>
      <c r="H396" s="234"/>
      <c r="I396" s="250"/>
      <c r="J396" s="207"/>
      <c r="K396" s="207"/>
      <c r="L396" s="207"/>
      <c r="M396" s="207"/>
      <c r="N396" s="207"/>
      <c r="O396" s="207"/>
      <c r="P396" s="207"/>
      <c r="Q396" s="207"/>
      <c r="R396" s="207"/>
      <c r="S396" s="207"/>
      <c r="T396" s="207"/>
      <c r="U396" s="263"/>
      <c r="V396" s="207"/>
      <c r="W396" s="207"/>
      <c r="X396" s="207"/>
      <c r="Y396" s="207"/>
      <c r="Z396" s="207"/>
      <c r="AA396" s="207"/>
      <c r="AB396" s="207"/>
      <c r="AC396" s="207"/>
      <c r="AD396" s="207"/>
      <c r="AE396" s="207"/>
      <c r="AF396" s="207"/>
      <c r="AG396" s="207"/>
      <c r="AH396" s="207"/>
      <c r="AI396" s="207"/>
      <c r="AJ396" s="207"/>
      <c r="AK396" s="207"/>
      <c r="AL396" s="207"/>
      <c r="AM396" s="207"/>
      <c r="AN396" s="207"/>
      <c r="AO396" s="207"/>
      <c r="AP396" s="207"/>
      <c r="AQ396" s="207"/>
      <c r="AR396" s="207"/>
      <c r="AS396" s="207"/>
      <c r="AT396" s="207"/>
      <c r="AU396" s="207"/>
      <c r="AV396" s="207"/>
      <c r="AW396" s="207"/>
      <c r="AX396" s="207"/>
      <c r="AY396" s="207"/>
      <c r="AZ396" s="207"/>
      <c r="BA396" s="207"/>
      <c r="BB396" s="207"/>
      <c r="BC396" s="207"/>
      <c r="BD396" s="207"/>
      <c r="BE396" s="207"/>
      <c r="BF396" s="207"/>
      <c r="BG396" s="207"/>
      <c r="BH396" s="207"/>
    </row>
    <row r="397" spans="1:60" outlineLevel="1" x14ac:dyDescent="0.2">
      <c r="A397" s="248"/>
      <c r="B397" s="322" t="s">
        <v>366</v>
      </c>
      <c r="C397" s="323"/>
      <c r="D397" s="324"/>
      <c r="E397" s="325"/>
      <c r="F397" s="326"/>
      <c r="G397" s="327"/>
      <c r="H397" s="234"/>
      <c r="I397" s="250"/>
      <c r="J397" s="207"/>
      <c r="K397" s="207"/>
      <c r="L397" s="207"/>
      <c r="M397" s="207"/>
      <c r="N397" s="207"/>
      <c r="O397" s="207"/>
      <c r="P397" s="207"/>
      <c r="Q397" s="207"/>
      <c r="R397" s="207"/>
      <c r="S397" s="207"/>
      <c r="T397" s="207"/>
      <c r="U397" s="263"/>
      <c r="V397" s="207"/>
      <c r="W397" s="207"/>
      <c r="X397" s="207"/>
      <c r="Y397" s="207"/>
      <c r="Z397" s="207"/>
      <c r="AA397" s="207"/>
      <c r="AB397" s="207"/>
      <c r="AC397" s="207">
        <v>0</v>
      </c>
      <c r="AD397" s="207"/>
      <c r="AE397" s="207"/>
      <c r="AF397" s="207"/>
      <c r="AG397" s="207"/>
      <c r="AH397" s="207"/>
      <c r="AI397" s="207"/>
      <c r="AJ397" s="207"/>
      <c r="AK397" s="207"/>
      <c r="AL397" s="207"/>
      <c r="AM397" s="207"/>
      <c r="AN397" s="207"/>
      <c r="AO397" s="207"/>
      <c r="AP397" s="207"/>
      <c r="AQ397" s="207"/>
      <c r="AR397" s="207"/>
      <c r="AS397" s="207"/>
      <c r="AT397" s="207"/>
      <c r="AU397" s="207"/>
      <c r="AV397" s="207"/>
      <c r="AW397" s="207"/>
      <c r="AX397" s="207"/>
      <c r="AY397" s="207"/>
      <c r="AZ397" s="207"/>
      <c r="BA397" s="207"/>
      <c r="BB397" s="207"/>
      <c r="BC397" s="207"/>
      <c r="BD397" s="207"/>
      <c r="BE397" s="207"/>
      <c r="BF397" s="207"/>
      <c r="BG397" s="207"/>
      <c r="BH397" s="207"/>
    </row>
    <row r="398" spans="1:60" outlineLevel="1" x14ac:dyDescent="0.2">
      <c r="A398" s="247">
        <v>57</v>
      </c>
      <c r="B398" s="220" t="s">
        <v>367</v>
      </c>
      <c r="C398" s="237" t="s">
        <v>368</v>
      </c>
      <c r="D398" s="223" t="s">
        <v>142</v>
      </c>
      <c r="E398" s="227">
        <v>178.93752000000001</v>
      </c>
      <c r="F398" s="232">
        <v>193.56966869999997</v>
      </c>
      <c r="G398" s="233">
        <f>ROUND(E398*F398,2)</f>
        <v>34636.879999999997</v>
      </c>
      <c r="H398" s="234" t="s">
        <v>223</v>
      </c>
      <c r="I398" s="250" t="s">
        <v>122</v>
      </c>
      <c r="J398" s="207"/>
      <c r="K398" s="207"/>
      <c r="L398" s="207"/>
      <c r="M398" s="207"/>
      <c r="N398" s="207"/>
      <c r="O398" s="207"/>
      <c r="P398" s="207"/>
      <c r="Q398" s="207"/>
      <c r="R398" s="207"/>
      <c r="S398" s="207"/>
      <c r="T398" s="207"/>
      <c r="U398" s="263"/>
      <c r="V398" s="207"/>
      <c r="W398" s="207"/>
      <c r="X398" s="207"/>
      <c r="Y398" s="207"/>
      <c r="Z398" s="207"/>
      <c r="AA398" s="207"/>
      <c r="AB398" s="207"/>
      <c r="AC398" s="207"/>
      <c r="AD398" s="207"/>
      <c r="AE398" s="207" t="s">
        <v>123</v>
      </c>
      <c r="AF398" s="207"/>
      <c r="AG398" s="207"/>
      <c r="AH398" s="207"/>
      <c r="AI398" s="207"/>
      <c r="AJ398" s="207"/>
      <c r="AK398" s="207"/>
      <c r="AL398" s="207"/>
      <c r="AM398" s="207">
        <v>21</v>
      </c>
      <c r="AN398" s="207"/>
      <c r="AO398" s="207"/>
      <c r="AP398" s="207"/>
      <c r="AQ398" s="207"/>
      <c r="AR398" s="207"/>
      <c r="AS398" s="207"/>
      <c r="AT398" s="207"/>
      <c r="AU398" s="207"/>
      <c r="AV398" s="207"/>
      <c r="AW398" s="207"/>
      <c r="AX398" s="207"/>
      <c r="AY398" s="207"/>
      <c r="AZ398" s="207"/>
      <c r="BA398" s="207"/>
      <c r="BB398" s="207"/>
      <c r="BC398" s="207"/>
      <c r="BD398" s="207"/>
      <c r="BE398" s="207"/>
      <c r="BF398" s="207"/>
      <c r="BG398" s="207"/>
      <c r="BH398" s="207"/>
    </row>
    <row r="399" spans="1:60" outlineLevel="1" x14ac:dyDescent="0.2">
      <c r="A399" s="248"/>
      <c r="B399" s="221"/>
      <c r="C399" s="328" t="s">
        <v>369</v>
      </c>
      <c r="D399" s="329"/>
      <c r="E399" s="330"/>
      <c r="F399" s="331"/>
      <c r="G399" s="332"/>
      <c r="H399" s="234"/>
      <c r="I399" s="250"/>
      <c r="J399" s="207"/>
      <c r="K399" s="207"/>
      <c r="L399" s="207"/>
      <c r="M399" s="207"/>
      <c r="N399" s="207"/>
      <c r="O399" s="207"/>
      <c r="P399" s="207"/>
      <c r="Q399" s="207"/>
      <c r="R399" s="207"/>
      <c r="S399" s="207"/>
      <c r="T399" s="207"/>
      <c r="U399" s="263"/>
      <c r="V399" s="207"/>
      <c r="W399" s="207"/>
      <c r="X399" s="207"/>
      <c r="Y399" s="207"/>
      <c r="Z399" s="207"/>
      <c r="AA399" s="207"/>
      <c r="AB399" s="207"/>
      <c r="AC399" s="207"/>
      <c r="AD399" s="207"/>
      <c r="AE399" s="207"/>
      <c r="AF399" s="207"/>
      <c r="AG399" s="207"/>
      <c r="AH399" s="207"/>
      <c r="AI399" s="207"/>
      <c r="AJ399" s="207"/>
      <c r="AK399" s="207"/>
      <c r="AL399" s="207"/>
      <c r="AM399" s="207"/>
      <c r="AN399" s="207"/>
      <c r="AO399" s="207"/>
      <c r="AP399" s="207"/>
      <c r="AQ399" s="207"/>
      <c r="AR399" s="207"/>
      <c r="AS399" s="207"/>
      <c r="AT399" s="207"/>
      <c r="AU399" s="207"/>
      <c r="AV399" s="207"/>
      <c r="AW399" s="207"/>
      <c r="AX399" s="207"/>
      <c r="AY399" s="207"/>
      <c r="AZ399" s="207"/>
      <c r="BA399" s="212" t="str">
        <f>C399</f>
        <v>Včetně naložení na dopravní prostředek a složení na skládku, bez poplatku za skládku.</v>
      </c>
      <c r="BB399" s="207"/>
      <c r="BC399" s="207"/>
      <c r="BD399" s="207"/>
      <c r="BE399" s="207"/>
      <c r="BF399" s="207"/>
      <c r="BG399" s="207"/>
      <c r="BH399" s="207"/>
    </row>
    <row r="400" spans="1:60" outlineLevel="1" x14ac:dyDescent="0.2">
      <c r="A400" s="248"/>
      <c r="B400" s="221"/>
      <c r="C400" s="238" t="s">
        <v>354</v>
      </c>
      <c r="D400" s="224"/>
      <c r="E400" s="228"/>
      <c r="F400" s="233"/>
      <c r="G400" s="233"/>
      <c r="H400" s="234"/>
      <c r="I400" s="250"/>
      <c r="J400" s="207"/>
      <c r="K400" s="207"/>
      <c r="L400" s="207"/>
      <c r="M400" s="207"/>
      <c r="N400" s="207"/>
      <c r="O400" s="207"/>
      <c r="P400" s="207"/>
      <c r="Q400" s="207"/>
      <c r="R400" s="207"/>
      <c r="S400" s="207"/>
      <c r="T400" s="207"/>
      <c r="U400" s="263"/>
      <c r="V400" s="207"/>
      <c r="W400" s="207"/>
      <c r="X400" s="207"/>
      <c r="Y400" s="207"/>
      <c r="Z400" s="207"/>
      <c r="AA400" s="207"/>
      <c r="AB400" s="207"/>
      <c r="AC400" s="207"/>
      <c r="AD400" s="207"/>
      <c r="AE400" s="207"/>
      <c r="AF400" s="207"/>
      <c r="AG400" s="207"/>
      <c r="AH400" s="207"/>
      <c r="AI400" s="207"/>
      <c r="AJ400" s="207"/>
      <c r="AK400" s="207"/>
      <c r="AL400" s="207"/>
      <c r="AM400" s="207"/>
      <c r="AN400" s="207"/>
      <c r="AO400" s="207"/>
      <c r="AP400" s="207"/>
      <c r="AQ400" s="207"/>
      <c r="AR400" s="207"/>
      <c r="AS400" s="207"/>
      <c r="AT400" s="207"/>
      <c r="AU400" s="207"/>
      <c r="AV400" s="207"/>
      <c r="AW400" s="207"/>
      <c r="AX400" s="207"/>
      <c r="AY400" s="207"/>
      <c r="AZ400" s="207"/>
      <c r="BA400" s="207"/>
      <c r="BB400" s="207"/>
      <c r="BC400" s="207"/>
      <c r="BD400" s="207"/>
      <c r="BE400" s="207"/>
      <c r="BF400" s="207"/>
      <c r="BG400" s="207"/>
      <c r="BH400" s="207"/>
    </row>
    <row r="401" spans="1:60" outlineLevel="1" x14ac:dyDescent="0.2">
      <c r="A401" s="248"/>
      <c r="B401" s="221"/>
      <c r="C401" s="238" t="s">
        <v>355</v>
      </c>
      <c r="D401" s="224"/>
      <c r="E401" s="228"/>
      <c r="F401" s="233"/>
      <c r="G401" s="233"/>
      <c r="H401" s="234"/>
      <c r="I401" s="250"/>
      <c r="J401" s="207"/>
      <c r="K401" s="207"/>
      <c r="L401" s="207"/>
      <c r="M401" s="207"/>
      <c r="N401" s="207"/>
      <c r="O401" s="207"/>
      <c r="P401" s="207"/>
      <c r="Q401" s="207"/>
      <c r="R401" s="207"/>
      <c r="S401" s="207"/>
      <c r="T401" s="207"/>
      <c r="U401" s="263"/>
      <c r="V401" s="207"/>
      <c r="W401" s="207"/>
      <c r="X401" s="207"/>
      <c r="Y401" s="207"/>
      <c r="Z401" s="207"/>
      <c r="AA401" s="207"/>
      <c r="AB401" s="207"/>
      <c r="AC401" s="207"/>
      <c r="AD401" s="207"/>
      <c r="AE401" s="207"/>
      <c r="AF401" s="207"/>
      <c r="AG401" s="207"/>
      <c r="AH401" s="207"/>
      <c r="AI401" s="207"/>
      <c r="AJ401" s="207"/>
      <c r="AK401" s="207"/>
      <c r="AL401" s="207"/>
      <c r="AM401" s="207"/>
      <c r="AN401" s="207"/>
      <c r="AO401" s="207"/>
      <c r="AP401" s="207"/>
      <c r="AQ401" s="207"/>
      <c r="AR401" s="207"/>
      <c r="AS401" s="207"/>
      <c r="AT401" s="207"/>
      <c r="AU401" s="207"/>
      <c r="AV401" s="207"/>
      <c r="AW401" s="207"/>
      <c r="AX401" s="207"/>
      <c r="AY401" s="207"/>
      <c r="AZ401" s="207"/>
      <c r="BA401" s="207"/>
      <c r="BB401" s="207"/>
      <c r="BC401" s="207"/>
      <c r="BD401" s="207"/>
      <c r="BE401" s="207"/>
      <c r="BF401" s="207"/>
      <c r="BG401" s="207"/>
      <c r="BH401" s="207"/>
    </row>
    <row r="402" spans="1:60" outlineLevel="1" x14ac:dyDescent="0.2">
      <c r="A402" s="248"/>
      <c r="B402" s="221"/>
      <c r="C402" s="238" t="s">
        <v>360</v>
      </c>
      <c r="D402" s="224"/>
      <c r="E402" s="228">
        <v>178.93752000000001</v>
      </c>
      <c r="F402" s="233"/>
      <c r="G402" s="233"/>
      <c r="H402" s="234"/>
      <c r="I402" s="250"/>
      <c r="J402" s="207"/>
      <c r="K402" s="207"/>
      <c r="L402" s="207"/>
      <c r="M402" s="207"/>
      <c r="N402" s="207"/>
      <c r="O402" s="207"/>
      <c r="P402" s="207"/>
      <c r="Q402" s="207"/>
      <c r="R402" s="207"/>
      <c r="S402" s="207"/>
      <c r="T402" s="207"/>
      <c r="U402" s="263"/>
      <c r="V402" s="207"/>
      <c r="W402" s="207"/>
      <c r="X402" s="207"/>
      <c r="Y402" s="207"/>
      <c r="Z402" s="207"/>
      <c r="AA402" s="207"/>
      <c r="AB402" s="207"/>
      <c r="AC402" s="207"/>
      <c r="AD402" s="207"/>
      <c r="AE402" s="207"/>
      <c r="AF402" s="207"/>
      <c r="AG402" s="207"/>
      <c r="AH402" s="207"/>
      <c r="AI402" s="207"/>
      <c r="AJ402" s="207"/>
      <c r="AK402" s="207"/>
      <c r="AL402" s="207"/>
      <c r="AM402" s="207"/>
      <c r="AN402" s="207"/>
      <c r="AO402" s="207"/>
      <c r="AP402" s="207"/>
      <c r="AQ402" s="207"/>
      <c r="AR402" s="207"/>
      <c r="AS402" s="207"/>
      <c r="AT402" s="207"/>
      <c r="AU402" s="207"/>
      <c r="AV402" s="207"/>
      <c r="AW402" s="207"/>
      <c r="AX402" s="207"/>
      <c r="AY402" s="207"/>
      <c r="AZ402" s="207"/>
      <c r="BA402" s="207"/>
      <c r="BB402" s="207"/>
      <c r="BC402" s="207"/>
      <c r="BD402" s="207"/>
      <c r="BE402" s="207"/>
      <c r="BF402" s="207"/>
      <c r="BG402" s="207"/>
      <c r="BH402" s="207"/>
    </row>
    <row r="403" spans="1:60" outlineLevel="1" x14ac:dyDescent="0.2">
      <c r="A403" s="248"/>
      <c r="B403" s="221"/>
      <c r="C403" s="309"/>
      <c r="D403" s="310"/>
      <c r="E403" s="311"/>
      <c r="F403" s="312"/>
      <c r="G403" s="313"/>
      <c r="H403" s="234"/>
      <c r="I403" s="250"/>
      <c r="J403" s="207"/>
      <c r="K403" s="207"/>
      <c r="L403" s="207"/>
      <c r="M403" s="207"/>
      <c r="N403" s="207"/>
      <c r="O403" s="207"/>
      <c r="P403" s="207"/>
      <c r="Q403" s="207"/>
      <c r="R403" s="207"/>
      <c r="S403" s="207"/>
      <c r="T403" s="207"/>
      <c r="U403" s="263"/>
      <c r="V403" s="207"/>
      <c r="W403" s="207"/>
      <c r="X403" s="207"/>
      <c r="Y403" s="207"/>
      <c r="Z403" s="207"/>
      <c r="AA403" s="207"/>
      <c r="AB403" s="207"/>
      <c r="AC403" s="207"/>
      <c r="AD403" s="207"/>
      <c r="AE403" s="207"/>
      <c r="AF403" s="207"/>
      <c r="AG403" s="207"/>
      <c r="AH403" s="207"/>
      <c r="AI403" s="207"/>
      <c r="AJ403" s="207"/>
      <c r="AK403" s="207"/>
      <c r="AL403" s="207"/>
      <c r="AM403" s="207"/>
      <c r="AN403" s="207"/>
      <c r="AO403" s="207"/>
      <c r="AP403" s="207"/>
      <c r="AQ403" s="207"/>
      <c r="AR403" s="207"/>
      <c r="AS403" s="207"/>
      <c r="AT403" s="207"/>
      <c r="AU403" s="207"/>
      <c r="AV403" s="207"/>
      <c r="AW403" s="207"/>
      <c r="AX403" s="207"/>
      <c r="AY403" s="207"/>
      <c r="AZ403" s="207"/>
      <c r="BA403" s="207"/>
      <c r="BB403" s="207"/>
      <c r="BC403" s="207"/>
      <c r="BD403" s="207"/>
      <c r="BE403" s="207"/>
      <c r="BF403" s="207"/>
      <c r="BG403" s="207"/>
      <c r="BH403" s="207"/>
    </row>
    <row r="404" spans="1:60" outlineLevel="1" x14ac:dyDescent="0.2">
      <c r="A404" s="247">
        <v>58</v>
      </c>
      <c r="B404" s="220" t="s">
        <v>370</v>
      </c>
      <c r="C404" s="237" t="s">
        <v>371</v>
      </c>
      <c r="D404" s="223" t="s">
        <v>142</v>
      </c>
      <c r="E404" s="227">
        <v>1610.43769</v>
      </c>
      <c r="F404" s="232">
        <v>12.734846624999999</v>
      </c>
      <c r="G404" s="233">
        <f>ROUND(E404*F404,2)</f>
        <v>20508.68</v>
      </c>
      <c r="H404" s="234" t="s">
        <v>223</v>
      </c>
      <c r="I404" s="250" t="s">
        <v>122</v>
      </c>
      <c r="J404" s="207"/>
      <c r="K404" s="207"/>
      <c r="L404" s="207"/>
      <c r="M404" s="207"/>
      <c r="N404" s="207"/>
      <c r="O404" s="207"/>
      <c r="P404" s="207"/>
      <c r="Q404" s="207"/>
      <c r="R404" s="207"/>
      <c r="S404" s="207"/>
      <c r="T404" s="207"/>
      <c r="U404" s="263"/>
      <c r="V404" s="207"/>
      <c r="W404" s="207"/>
      <c r="X404" s="207"/>
      <c r="Y404" s="207"/>
      <c r="Z404" s="207"/>
      <c r="AA404" s="207"/>
      <c r="AB404" s="207"/>
      <c r="AC404" s="207"/>
      <c r="AD404" s="207"/>
      <c r="AE404" s="207" t="s">
        <v>123</v>
      </c>
      <c r="AF404" s="207"/>
      <c r="AG404" s="207"/>
      <c r="AH404" s="207"/>
      <c r="AI404" s="207"/>
      <c r="AJ404" s="207"/>
      <c r="AK404" s="207"/>
      <c r="AL404" s="207"/>
      <c r="AM404" s="207">
        <v>21</v>
      </c>
      <c r="AN404" s="207"/>
      <c r="AO404" s="207"/>
      <c r="AP404" s="207"/>
      <c r="AQ404" s="207"/>
      <c r="AR404" s="207"/>
      <c r="AS404" s="207"/>
      <c r="AT404" s="207"/>
      <c r="AU404" s="207"/>
      <c r="AV404" s="207"/>
      <c r="AW404" s="207"/>
      <c r="AX404" s="207"/>
      <c r="AY404" s="207"/>
      <c r="AZ404" s="207"/>
      <c r="BA404" s="207"/>
      <c r="BB404" s="207"/>
      <c r="BC404" s="207"/>
      <c r="BD404" s="207"/>
      <c r="BE404" s="207"/>
      <c r="BF404" s="207"/>
      <c r="BG404" s="207"/>
      <c r="BH404" s="207"/>
    </row>
    <row r="405" spans="1:60" outlineLevel="1" x14ac:dyDescent="0.2">
      <c r="A405" s="248"/>
      <c r="B405" s="221"/>
      <c r="C405" s="238" t="s">
        <v>354</v>
      </c>
      <c r="D405" s="224"/>
      <c r="E405" s="228"/>
      <c r="F405" s="233"/>
      <c r="G405" s="233"/>
      <c r="H405" s="234"/>
      <c r="I405" s="250"/>
      <c r="J405" s="207"/>
      <c r="K405" s="207"/>
      <c r="L405" s="207"/>
      <c r="M405" s="207"/>
      <c r="N405" s="207"/>
      <c r="O405" s="207"/>
      <c r="P405" s="207"/>
      <c r="Q405" s="207"/>
      <c r="R405" s="207"/>
      <c r="S405" s="207"/>
      <c r="T405" s="207"/>
      <c r="U405" s="263"/>
      <c r="V405" s="207"/>
      <c r="W405" s="207"/>
      <c r="X405" s="207"/>
      <c r="Y405" s="207"/>
      <c r="Z405" s="207"/>
      <c r="AA405" s="207"/>
      <c r="AB405" s="207"/>
      <c r="AC405" s="207"/>
      <c r="AD405" s="207"/>
      <c r="AE405" s="207"/>
      <c r="AF405" s="207"/>
      <c r="AG405" s="207"/>
      <c r="AH405" s="207"/>
      <c r="AI405" s="207"/>
      <c r="AJ405" s="207"/>
      <c r="AK405" s="207"/>
      <c r="AL405" s="207"/>
      <c r="AM405" s="207"/>
      <c r="AN405" s="207"/>
      <c r="AO405" s="207"/>
      <c r="AP405" s="207"/>
      <c r="AQ405" s="207"/>
      <c r="AR405" s="207"/>
      <c r="AS405" s="207"/>
      <c r="AT405" s="207"/>
      <c r="AU405" s="207"/>
      <c r="AV405" s="207"/>
      <c r="AW405" s="207"/>
      <c r="AX405" s="207"/>
      <c r="AY405" s="207"/>
      <c r="AZ405" s="207"/>
      <c r="BA405" s="207"/>
      <c r="BB405" s="207"/>
      <c r="BC405" s="207"/>
      <c r="BD405" s="207"/>
      <c r="BE405" s="207"/>
      <c r="BF405" s="207"/>
      <c r="BG405" s="207"/>
      <c r="BH405" s="207"/>
    </row>
    <row r="406" spans="1:60" outlineLevel="1" x14ac:dyDescent="0.2">
      <c r="A406" s="248"/>
      <c r="B406" s="221"/>
      <c r="C406" s="238" t="s">
        <v>355</v>
      </c>
      <c r="D406" s="224"/>
      <c r="E406" s="228"/>
      <c r="F406" s="233"/>
      <c r="G406" s="233"/>
      <c r="H406" s="234"/>
      <c r="I406" s="250"/>
      <c r="J406" s="207"/>
      <c r="K406" s="207"/>
      <c r="L406" s="207"/>
      <c r="M406" s="207"/>
      <c r="N406" s="207"/>
      <c r="O406" s="207"/>
      <c r="P406" s="207"/>
      <c r="Q406" s="207"/>
      <c r="R406" s="207"/>
      <c r="S406" s="207"/>
      <c r="T406" s="207"/>
      <c r="U406" s="263"/>
      <c r="V406" s="207"/>
      <c r="W406" s="207"/>
      <c r="X406" s="207"/>
      <c r="Y406" s="207"/>
      <c r="Z406" s="207"/>
      <c r="AA406" s="207"/>
      <c r="AB406" s="207"/>
      <c r="AC406" s="207"/>
      <c r="AD406" s="207"/>
      <c r="AE406" s="207"/>
      <c r="AF406" s="207"/>
      <c r="AG406" s="207"/>
      <c r="AH406" s="207"/>
      <c r="AI406" s="207"/>
      <c r="AJ406" s="207"/>
      <c r="AK406" s="207"/>
      <c r="AL406" s="207"/>
      <c r="AM406" s="207"/>
      <c r="AN406" s="207"/>
      <c r="AO406" s="207"/>
      <c r="AP406" s="207"/>
      <c r="AQ406" s="207"/>
      <c r="AR406" s="207"/>
      <c r="AS406" s="207"/>
      <c r="AT406" s="207"/>
      <c r="AU406" s="207"/>
      <c r="AV406" s="207"/>
      <c r="AW406" s="207"/>
      <c r="AX406" s="207"/>
      <c r="AY406" s="207"/>
      <c r="AZ406" s="207"/>
      <c r="BA406" s="207"/>
      <c r="BB406" s="207"/>
      <c r="BC406" s="207"/>
      <c r="BD406" s="207"/>
      <c r="BE406" s="207"/>
      <c r="BF406" s="207"/>
      <c r="BG406" s="207"/>
      <c r="BH406" s="207"/>
    </row>
    <row r="407" spans="1:60" outlineLevel="1" x14ac:dyDescent="0.2">
      <c r="A407" s="248"/>
      <c r="B407" s="221"/>
      <c r="C407" s="238" t="s">
        <v>372</v>
      </c>
      <c r="D407" s="224"/>
      <c r="E407" s="228">
        <v>1610.43769</v>
      </c>
      <c r="F407" s="233"/>
      <c r="G407" s="233"/>
      <c r="H407" s="234"/>
      <c r="I407" s="250"/>
      <c r="J407" s="207"/>
      <c r="K407" s="207"/>
      <c r="L407" s="207"/>
      <c r="M407" s="207"/>
      <c r="N407" s="207"/>
      <c r="O407" s="207"/>
      <c r="P407" s="207"/>
      <c r="Q407" s="207"/>
      <c r="R407" s="207"/>
      <c r="S407" s="207"/>
      <c r="T407" s="207"/>
      <c r="U407" s="263"/>
      <c r="V407" s="207"/>
      <c r="W407" s="207"/>
      <c r="X407" s="207"/>
      <c r="Y407" s="207"/>
      <c r="Z407" s="207"/>
      <c r="AA407" s="207"/>
      <c r="AB407" s="207"/>
      <c r="AC407" s="207"/>
      <c r="AD407" s="207"/>
      <c r="AE407" s="207"/>
      <c r="AF407" s="207"/>
      <c r="AG407" s="207"/>
      <c r="AH407" s="207"/>
      <c r="AI407" s="207"/>
      <c r="AJ407" s="207"/>
      <c r="AK407" s="207"/>
      <c r="AL407" s="207"/>
      <c r="AM407" s="207"/>
      <c r="AN407" s="207"/>
      <c r="AO407" s="207"/>
      <c r="AP407" s="207"/>
      <c r="AQ407" s="207"/>
      <c r="AR407" s="207"/>
      <c r="AS407" s="207"/>
      <c r="AT407" s="207"/>
      <c r="AU407" s="207"/>
      <c r="AV407" s="207"/>
      <c r="AW407" s="207"/>
      <c r="AX407" s="207"/>
      <c r="AY407" s="207"/>
      <c r="AZ407" s="207"/>
      <c r="BA407" s="207"/>
      <c r="BB407" s="207"/>
      <c r="BC407" s="207"/>
      <c r="BD407" s="207"/>
      <c r="BE407" s="207"/>
      <c r="BF407" s="207"/>
      <c r="BG407" s="207"/>
      <c r="BH407" s="207"/>
    </row>
    <row r="408" spans="1:60" outlineLevel="1" x14ac:dyDescent="0.2">
      <c r="A408" s="248"/>
      <c r="B408" s="221"/>
      <c r="C408" s="309"/>
      <c r="D408" s="310"/>
      <c r="E408" s="311"/>
      <c r="F408" s="312"/>
      <c r="G408" s="313"/>
      <c r="H408" s="234"/>
      <c r="I408" s="250"/>
      <c r="J408" s="207"/>
      <c r="K408" s="207"/>
      <c r="L408" s="207"/>
      <c r="M408" s="207"/>
      <c r="N408" s="207"/>
      <c r="O408" s="207"/>
      <c r="P408" s="207"/>
      <c r="Q408" s="207"/>
      <c r="R408" s="207"/>
      <c r="S408" s="207"/>
      <c r="T408" s="207"/>
      <c r="U408" s="263"/>
      <c r="V408" s="207"/>
      <c r="W408" s="207"/>
      <c r="X408" s="207"/>
      <c r="Y408" s="207"/>
      <c r="Z408" s="207"/>
      <c r="AA408" s="207"/>
      <c r="AB408" s="207"/>
      <c r="AC408" s="207"/>
      <c r="AD408" s="207"/>
      <c r="AE408" s="207"/>
      <c r="AF408" s="207"/>
      <c r="AG408" s="207"/>
      <c r="AH408" s="207"/>
      <c r="AI408" s="207"/>
      <c r="AJ408" s="207"/>
      <c r="AK408" s="207"/>
      <c r="AL408" s="207"/>
      <c r="AM408" s="207"/>
      <c r="AN408" s="207"/>
      <c r="AO408" s="207"/>
      <c r="AP408" s="207"/>
      <c r="AQ408" s="207"/>
      <c r="AR408" s="207"/>
      <c r="AS408" s="207"/>
      <c r="AT408" s="207"/>
      <c r="AU408" s="207"/>
      <c r="AV408" s="207"/>
      <c r="AW408" s="207"/>
      <c r="AX408" s="207"/>
      <c r="AY408" s="207"/>
      <c r="AZ408" s="207"/>
      <c r="BA408" s="207"/>
      <c r="BB408" s="207"/>
      <c r="BC408" s="207"/>
      <c r="BD408" s="207"/>
      <c r="BE408" s="207"/>
      <c r="BF408" s="207"/>
      <c r="BG408" s="207"/>
      <c r="BH408" s="207"/>
    </row>
    <row r="409" spans="1:60" outlineLevel="1" x14ac:dyDescent="0.2">
      <c r="A409" s="248"/>
      <c r="B409" s="322" t="s">
        <v>373</v>
      </c>
      <c r="C409" s="323"/>
      <c r="D409" s="324"/>
      <c r="E409" s="325"/>
      <c r="F409" s="326"/>
      <c r="G409" s="327"/>
      <c r="H409" s="234"/>
      <c r="I409" s="250"/>
      <c r="J409" s="207"/>
      <c r="K409" s="207"/>
      <c r="L409" s="207"/>
      <c r="M409" s="207"/>
      <c r="N409" s="207"/>
      <c r="O409" s="207"/>
      <c r="P409" s="207"/>
      <c r="Q409" s="207"/>
      <c r="R409" s="207"/>
      <c r="S409" s="207"/>
      <c r="T409" s="207"/>
      <c r="U409" s="263"/>
      <c r="V409" s="207"/>
      <c r="W409" s="207"/>
      <c r="X409" s="207"/>
      <c r="Y409" s="207"/>
      <c r="Z409" s="207"/>
      <c r="AA409" s="207"/>
      <c r="AB409" s="207"/>
      <c r="AC409" s="207">
        <v>0</v>
      </c>
      <c r="AD409" s="207"/>
      <c r="AE409" s="207"/>
      <c r="AF409" s="207"/>
      <c r="AG409" s="207"/>
      <c r="AH409" s="207"/>
      <c r="AI409" s="207"/>
      <c r="AJ409" s="207"/>
      <c r="AK409" s="207"/>
      <c r="AL409" s="207"/>
      <c r="AM409" s="207"/>
      <c r="AN409" s="207"/>
      <c r="AO409" s="207"/>
      <c r="AP409" s="207"/>
      <c r="AQ409" s="207"/>
      <c r="AR409" s="207"/>
      <c r="AS409" s="207"/>
      <c r="AT409" s="207"/>
      <c r="AU409" s="207"/>
      <c r="AV409" s="207"/>
      <c r="AW409" s="207"/>
      <c r="AX409" s="207"/>
      <c r="AY409" s="207"/>
      <c r="AZ409" s="207"/>
      <c r="BA409" s="207"/>
      <c r="BB409" s="207"/>
      <c r="BC409" s="207"/>
      <c r="BD409" s="207"/>
      <c r="BE409" s="207"/>
      <c r="BF409" s="207"/>
      <c r="BG409" s="207"/>
      <c r="BH409" s="207"/>
    </row>
    <row r="410" spans="1:60" outlineLevel="1" x14ac:dyDescent="0.2">
      <c r="A410" s="247">
        <v>59</v>
      </c>
      <c r="B410" s="220" t="s">
        <v>374</v>
      </c>
      <c r="C410" s="237" t="s">
        <v>375</v>
      </c>
      <c r="D410" s="223" t="s">
        <v>142</v>
      </c>
      <c r="E410" s="227">
        <v>178.93752000000001</v>
      </c>
      <c r="F410" s="232">
        <v>122.25452759999999</v>
      </c>
      <c r="G410" s="233">
        <f>ROUND(E410*F410,2)</f>
        <v>21875.919999999998</v>
      </c>
      <c r="H410" s="234" t="s">
        <v>223</v>
      </c>
      <c r="I410" s="250" t="s">
        <v>122</v>
      </c>
      <c r="J410" s="207"/>
      <c r="K410" s="207"/>
      <c r="L410" s="207"/>
      <c r="M410" s="207"/>
      <c r="N410" s="207"/>
      <c r="O410" s="207"/>
      <c r="P410" s="207"/>
      <c r="Q410" s="207"/>
      <c r="R410" s="207"/>
      <c r="S410" s="207"/>
      <c r="T410" s="207"/>
      <c r="U410" s="263"/>
      <c r="V410" s="207"/>
      <c r="W410" s="207"/>
      <c r="X410" s="207"/>
      <c r="Y410" s="207"/>
      <c r="Z410" s="207"/>
      <c r="AA410" s="207"/>
      <c r="AB410" s="207"/>
      <c r="AC410" s="207"/>
      <c r="AD410" s="207"/>
      <c r="AE410" s="207" t="s">
        <v>123</v>
      </c>
      <c r="AF410" s="207"/>
      <c r="AG410" s="207"/>
      <c r="AH410" s="207"/>
      <c r="AI410" s="207"/>
      <c r="AJ410" s="207"/>
      <c r="AK410" s="207"/>
      <c r="AL410" s="207"/>
      <c r="AM410" s="207">
        <v>21</v>
      </c>
      <c r="AN410" s="207"/>
      <c r="AO410" s="207"/>
      <c r="AP410" s="207"/>
      <c r="AQ410" s="207"/>
      <c r="AR410" s="207"/>
      <c r="AS410" s="207"/>
      <c r="AT410" s="207"/>
      <c r="AU410" s="207"/>
      <c r="AV410" s="207"/>
      <c r="AW410" s="207"/>
      <c r="AX410" s="207"/>
      <c r="AY410" s="207"/>
      <c r="AZ410" s="207"/>
      <c r="BA410" s="207"/>
      <c r="BB410" s="207"/>
      <c r="BC410" s="207"/>
      <c r="BD410" s="207"/>
      <c r="BE410" s="207"/>
      <c r="BF410" s="207"/>
      <c r="BG410" s="207"/>
      <c r="BH410" s="207"/>
    </row>
    <row r="411" spans="1:60" outlineLevel="1" x14ac:dyDescent="0.2">
      <c r="A411" s="248"/>
      <c r="B411" s="221"/>
      <c r="C411" s="328" t="s">
        <v>376</v>
      </c>
      <c r="D411" s="329"/>
      <c r="E411" s="330"/>
      <c r="F411" s="331"/>
      <c r="G411" s="332"/>
      <c r="H411" s="234"/>
      <c r="I411" s="250"/>
      <c r="J411" s="207"/>
      <c r="K411" s="207"/>
      <c r="L411" s="207"/>
      <c r="M411" s="207"/>
      <c r="N411" s="207"/>
      <c r="O411" s="207"/>
      <c r="P411" s="207"/>
      <c r="Q411" s="207"/>
      <c r="R411" s="207"/>
      <c r="S411" s="207"/>
      <c r="T411" s="207"/>
      <c r="U411" s="263"/>
      <c r="V411" s="207"/>
      <c r="W411" s="207"/>
      <c r="X411" s="207"/>
      <c r="Y411" s="207"/>
      <c r="Z411" s="207"/>
      <c r="AA411" s="207"/>
      <c r="AB411" s="207"/>
      <c r="AC411" s="207"/>
      <c r="AD411" s="207"/>
      <c r="AE411" s="207"/>
      <c r="AF411" s="207"/>
      <c r="AG411" s="207"/>
      <c r="AH411" s="207"/>
      <c r="AI411" s="207"/>
      <c r="AJ411" s="207"/>
      <c r="AK411" s="207"/>
      <c r="AL411" s="207"/>
      <c r="AM411" s="207"/>
      <c r="AN411" s="207"/>
      <c r="AO411" s="207"/>
      <c r="AP411" s="207"/>
      <c r="AQ411" s="207"/>
      <c r="AR411" s="207"/>
      <c r="AS411" s="207"/>
      <c r="AT411" s="207"/>
      <c r="AU411" s="207"/>
      <c r="AV411" s="207"/>
      <c r="AW411" s="207"/>
      <c r="AX411" s="207"/>
      <c r="AY411" s="207"/>
      <c r="AZ411" s="207"/>
      <c r="BA411" s="212" t="str">
        <f>C411</f>
        <v>Včetně případného složení na staveništní deponii.</v>
      </c>
      <c r="BB411" s="207"/>
      <c r="BC411" s="207"/>
      <c r="BD411" s="207"/>
      <c r="BE411" s="207"/>
      <c r="BF411" s="207"/>
      <c r="BG411" s="207"/>
      <c r="BH411" s="207"/>
    </row>
    <row r="412" spans="1:60" outlineLevel="1" x14ac:dyDescent="0.2">
      <c r="A412" s="248"/>
      <c r="B412" s="221"/>
      <c r="C412" s="238" t="s">
        <v>354</v>
      </c>
      <c r="D412" s="224"/>
      <c r="E412" s="228"/>
      <c r="F412" s="233"/>
      <c r="G412" s="233"/>
      <c r="H412" s="234"/>
      <c r="I412" s="250"/>
      <c r="J412" s="207"/>
      <c r="K412" s="207"/>
      <c r="L412" s="207"/>
      <c r="M412" s="207"/>
      <c r="N412" s="207"/>
      <c r="O412" s="207"/>
      <c r="P412" s="207"/>
      <c r="Q412" s="207"/>
      <c r="R412" s="207"/>
      <c r="S412" s="207"/>
      <c r="T412" s="207"/>
      <c r="U412" s="263"/>
      <c r="V412" s="207"/>
      <c r="W412" s="20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7"/>
      <c r="AT412" s="207"/>
      <c r="AU412" s="207"/>
      <c r="AV412" s="207"/>
      <c r="AW412" s="207"/>
      <c r="AX412" s="207"/>
      <c r="AY412" s="207"/>
      <c r="AZ412" s="207"/>
      <c r="BA412" s="207"/>
      <c r="BB412" s="207"/>
      <c r="BC412" s="207"/>
      <c r="BD412" s="207"/>
      <c r="BE412" s="207"/>
      <c r="BF412" s="207"/>
      <c r="BG412" s="207"/>
      <c r="BH412" s="207"/>
    </row>
    <row r="413" spans="1:60" outlineLevel="1" x14ac:dyDescent="0.2">
      <c r="A413" s="248"/>
      <c r="B413" s="221"/>
      <c r="C413" s="238" t="s">
        <v>355</v>
      </c>
      <c r="D413" s="224"/>
      <c r="E413" s="228"/>
      <c r="F413" s="233"/>
      <c r="G413" s="233"/>
      <c r="H413" s="234"/>
      <c r="I413" s="250"/>
      <c r="J413" s="207"/>
      <c r="K413" s="207"/>
      <c r="L413" s="207"/>
      <c r="M413" s="207"/>
      <c r="N413" s="207"/>
      <c r="O413" s="207"/>
      <c r="P413" s="207"/>
      <c r="Q413" s="207"/>
      <c r="R413" s="207"/>
      <c r="S413" s="207"/>
      <c r="T413" s="207"/>
      <c r="U413" s="263"/>
      <c r="V413" s="207"/>
      <c r="W413" s="207"/>
      <c r="X413" s="207"/>
      <c r="Y413" s="207"/>
      <c r="Z413" s="207"/>
      <c r="AA413" s="207"/>
      <c r="AB413" s="207"/>
      <c r="AC413" s="207"/>
      <c r="AD413" s="207"/>
      <c r="AE413" s="207"/>
      <c r="AF413" s="207"/>
      <c r="AG413" s="207"/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7"/>
      <c r="AT413" s="207"/>
      <c r="AU413" s="207"/>
      <c r="AV413" s="207"/>
      <c r="AW413" s="207"/>
      <c r="AX413" s="207"/>
      <c r="AY413" s="207"/>
      <c r="AZ413" s="207"/>
      <c r="BA413" s="207"/>
      <c r="BB413" s="207"/>
      <c r="BC413" s="207"/>
      <c r="BD413" s="207"/>
      <c r="BE413" s="207"/>
      <c r="BF413" s="207"/>
      <c r="BG413" s="207"/>
      <c r="BH413" s="207"/>
    </row>
    <row r="414" spans="1:60" outlineLevel="1" x14ac:dyDescent="0.2">
      <c r="A414" s="248"/>
      <c r="B414" s="221"/>
      <c r="C414" s="238" t="s">
        <v>360</v>
      </c>
      <c r="D414" s="224"/>
      <c r="E414" s="228">
        <v>178.93752000000001</v>
      </c>
      <c r="F414" s="233"/>
      <c r="G414" s="233"/>
      <c r="H414" s="234"/>
      <c r="I414" s="250"/>
      <c r="J414" s="207"/>
      <c r="K414" s="207"/>
      <c r="L414" s="207"/>
      <c r="M414" s="207"/>
      <c r="N414" s="207"/>
      <c r="O414" s="207"/>
      <c r="P414" s="207"/>
      <c r="Q414" s="207"/>
      <c r="R414" s="207"/>
      <c r="S414" s="207"/>
      <c r="T414" s="207"/>
      <c r="U414" s="263"/>
      <c r="V414" s="207"/>
      <c r="W414" s="20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07"/>
      <c r="AT414" s="207"/>
      <c r="AU414" s="207"/>
      <c r="AV414" s="207"/>
      <c r="AW414" s="207"/>
      <c r="AX414" s="207"/>
      <c r="AY414" s="207"/>
      <c r="AZ414" s="207"/>
      <c r="BA414" s="207"/>
      <c r="BB414" s="207"/>
      <c r="BC414" s="207"/>
      <c r="BD414" s="207"/>
      <c r="BE414" s="207"/>
      <c r="BF414" s="207"/>
      <c r="BG414" s="207"/>
      <c r="BH414" s="207"/>
    </row>
    <row r="415" spans="1:60" outlineLevel="1" x14ac:dyDescent="0.2">
      <c r="A415" s="248"/>
      <c r="B415" s="221"/>
      <c r="C415" s="309"/>
      <c r="D415" s="310"/>
      <c r="E415" s="311"/>
      <c r="F415" s="312"/>
      <c r="G415" s="313"/>
      <c r="H415" s="234"/>
      <c r="I415" s="250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63"/>
      <c r="V415" s="207"/>
      <c r="W415" s="20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07"/>
      <c r="AT415" s="207"/>
      <c r="AU415" s="207"/>
      <c r="AV415" s="207"/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7"/>
      <c r="BG415" s="207"/>
      <c r="BH415" s="207"/>
    </row>
    <row r="416" spans="1:60" outlineLevel="1" x14ac:dyDescent="0.2">
      <c r="A416" s="247">
        <v>60</v>
      </c>
      <c r="B416" s="220" t="s">
        <v>377</v>
      </c>
      <c r="C416" s="237" t="s">
        <v>378</v>
      </c>
      <c r="D416" s="223" t="s">
        <v>142</v>
      </c>
      <c r="E416" s="227">
        <v>6262.8132500000002</v>
      </c>
      <c r="F416" s="232">
        <v>8.1503018399999991</v>
      </c>
      <c r="G416" s="233">
        <f>ROUND(E416*F416,2)</f>
        <v>51043.82</v>
      </c>
      <c r="H416" s="234" t="s">
        <v>223</v>
      </c>
      <c r="I416" s="250" t="s">
        <v>122</v>
      </c>
      <c r="J416" s="207"/>
      <c r="K416" s="207"/>
      <c r="L416" s="207"/>
      <c r="M416" s="207"/>
      <c r="N416" s="207"/>
      <c r="O416" s="207"/>
      <c r="P416" s="207"/>
      <c r="Q416" s="207"/>
      <c r="R416" s="207"/>
      <c r="S416" s="207"/>
      <c r="T416" s="207"/>
      <c r="U416" s="263"/>
      <c r="V416" s="207"/>
      <c r="W416" s="207"/>
      <c r="X416" s="207"/>
      <c r="Y416" s="207"/>
      <c r="Z416" s="207"/>
      <c r="AA416" s="207"/>
      <c r="AB416" s="207"/>
      <c r="AC416" s="207"/>
      <c r="AD416" s="207"/>
      <c r="AE416" s="207" t="s">
        <v>123</v>
      </c>
      <c r="AF416" s="207"/>
      <c r="AG416" s="207"/>
      <c r="AH416" s="207"/>
      <c r="AI416" s="207"/>
      <c r="AJ416" s="207"/>
      <c r="AK416" s="207"/>
      <c r="AL416" s="207"/>
      <c r="AM416" s="207">
        <v>21</v>
      </c>
      <c r="AN416" s="207"/>
      <c r="AO416" s="207"/>
      <c r="AP416" s="207"/>
      <c r="AQ416" s="207"/>
      <c r="AR416" s="207"/>
      <c r="AS416" s="207"/>
      <c r="AT416" s="207"/>
      <c r="AU416" s="207"/>
      <c r="AV416" s="207"/>
      <c r="AW416" s="207"/>
      <c r="AX416" s="207"/>
      <c r="AY416" s="207"/>
      <c r="AZ416" s="207"/>
      <c r="BA416" s="207"/>
      <c r="BB416" s="207"/>
      <c r="BC416" s="207"/>
      <c r="BD416" s="207"/>
      <c r="BE416" s="207"/>
      <c r="BF416" s="207"/>
      <c r="BG416" s="207"/>
      <c r="BH416" s="207"/>
    </row>
    <row r="417" spans="1:60" outlineLevel="1" x14ac:dyDescent="0.2">
      <c r="A417" s="248"/>
      <c r="B417" s="221"/>
      <c r="C417" s="238" t="s">
        <v>354</v>
      </c>
      <c r="D417" s="224"/>
      <c r="E417" s="228"/>
      <c r="F417" s="233"/>
      <c r="G417" s="233"/>
      <c r="H417" s="234"/>
      <c r="I417" s="250"/>
      <c r="J417" s="207"/>
      <c r="K417" s="207"/>
      <c r="L417" s="207"/>
      <c r="M417" s="207"/>
      <c r="N417" s="207"/>
      <c r="O417" s="207"/>
      <c r="P417" s="207"/>
      <c r="Q417" s="207"/>
      <c r="R417" s="207"/>
      <c r="S417" s="207"/>
      <c r="T417" s="207"/>
      <c r="U417" s="263"/>
      <c r="V417" s="207"/>
      <c r="W417" s="207"/>
      <c r="X417" s="207"/>
      <c r="Y417" s="207"/>
      <c r="Z417" s="207"/>
      <c r="AA417" s="207"/>
      <c r="AB417" s="207"/>
      <c r="AC417" s="207"/>
      <c r="AD417" s="207"/>
      <c r="AE417" s="207"/>
      <c r="AF417" s="207"/>
      <c r="AG417" s="207"/>
      <c r="AH417" s="207"/>
      <c r="AI417" s="207"/>
      <c r="AJ417" s="207"/>
      <c r="AK417" s="207"/>
      <c r="AL417" s="207"/>
      <c r="AM417" s="207"/>
      <c r="AN417" s="207"/>
      <c r="AO417" s="207"/>
      <c r="AP417" s="207"/>
      <c r="AQ417" s="207"/>
      <c r="AR417" s="207"/>
      <c r="AS417" s="207"/>
      <c r="AT417" s="207"/>
      <c r="AU417" s="207"/>
      <c r="AV417" s="207"/>
      <c r="AW417" s="207"/>
      <c r="AX417" s="207"/>
      <c r="AY417" s="207"/>
      <c r="AZ417" s="207"/>
      <c r="BA417" s="207"/>
      <c r="BB417" s="207"/>
      <c r="BC417" s="207"/>
      <c r="BD417" s="207"/>
      <c r="BE417" s="207"/>
      <c r="BF417" s="207"/>
      <c r="BG417" s="207"/>
      <c r="BH417" s="207"/>
    </row>
    <row r="418" spans="1:60" outlineLevel="1" x14ac:dyDescent="0.2">
      <c r="A418" s="248"/>
      <c r="B418" s="221"/>
      <c r="C418" s="238" t="s">
        <v>355</v>
      </c>
      <c r="D418" s="224"/>
      <c r="E418" s="228"/>
      <c r="F418" s="233"/>
      <c r="G418" s="233"/>
      <c r="H418" s="234"/>
      <c r="I418" s="250"/>
      <c r="J418" s="207"/>
      <c r="K418" s="207"/>
      <c r="L418" s="207"/>
      <c r="M418" s="207"/>
      <c r="N418" s="207"/>
      <c r="O418" s="207"/>
      <c r="P418" s="207"/>
      <c r="Q418" s="207"/>
      <c r="R418" s="207"/>
      <c r="S418" s="207"/>
      <c r="T418" s="207"/>
      <c r="U418" s="263"/>
      <c r="V418" s="207"/>
      <c r="W418" s="207"/>
      <c r="X418" s="207"/>
      <c r="Y418" s="207"/>
      <c r="Z418" s="207"/>
      <c r="AA418" s="207"/>
      <c r="AB418" s="207"/>
      <c r="AC418" s="207"/>
      <c r="AD418" s="207"/>
      <c r="AE418" s="207"/>
      <c r="AF418" s="207"/>
      <c r="AG418" s="207"/>
      <c r="AH418" s="207"/>
      <c r="AI418" s="207"/>
      <c r="AJ418" s="207"/>
      <c r="AK418" s="207"/>
      <c r="AL418" s="207"/>
      <c r="AM418" s="207"/>
      <c r="AN418" s="207"/>
      <c r="AO418" s="207"/>
      <c r="AP418" s="207"/>
      <c r="AQ418" s="207"/>
      <c r="AR418" s="207"/>
      <c r="AS418" s="207"/>
      <c r="AT418" s="207"/>
      <c r="AU418" s="207"/>
      <c r="AV418" s="207"/>
      <c r="AW418" s="207"/>
      <c r="AX418" s="207"/>
      <c r="AY418" s="207"/>
      <c r="AZ418" s="207"/>
      <c r="BA418" s="207"/>
      <c r="BB418" s="207"/>
      <c r="BC418" s="207"/>
      <c r="BD418" s="207"/>
      <c r="BE418" s="207"/>
      <c r="BF418" s="207"/>
      <c r="BG418" s="207"/>
      <c r="BH418" s="207"/>
    </row>
    <row r="419" spans="1:60" outlineLevel="1" x14ac:dyDescent="0.2">
      <c r="A419" s="248"/>
      <c r="B419" s="221"/>
      <c r="C419" s="238" t="s">
        <v>379</v>
      </c>
      <c r="D419" s="224"/>
      <c r="E419" s="228">
        <v>6262.8132500000002</v>
      </c>
      <c r="F419" s="233"/>
      <c r="G419" s="233"/>
      <c r="H419" s="234"/>
      <c r="I419" s="250"/>
      <c r="J419" s="207"/>
      <c r="K419" s="207"/>
      <c r="L419" s="207"/>
      <c r="M419" s="207"/>
      <c r="N419" s="207"/>
      <c r="O419" s="207"/>
      <c r="P419" s="207"/>
      <c r="Q419" s="207"/>
      <c r="R419" s="207"/>
      <c r="S419" s="207"/>
      <c r="T419" s="207"/>
      <c r="U419" s="263"/>
      <c r="V419" s="207"/>
      <c r="W419" s="207"/>
      <c r="X419" s="207"/>
      <c r="Y419" s="207"/>
      <c r="Z419" s="207"/>
      <c r="AA419" s="207"/>
      <c r="AB419" s="207"/>
      <c r="AC419" s="207"/>
      <c r="AD419" s="207"/>
      <c r="AE419" s="207"/>
      <c r="AF419" s="207"/>
      <c r="AG419" s="207"/>
      <c r="AH419" s="207"/>
      <c r="AI419" s="207"/>
      <c r="AJ419" s="207"/>
      <c r="AK419" s="207"/>
      <c r="AL419" s="207"/>
      <c r="AM419" s="207"/>
      <c r="AN419" s="207"/>
      <c r="AO419" s="207"/>
      <c r="AP419" s="207"/>
      <c r="AQ419" s="207"/>
      <c r="AR419" s="207"/>
      <c r="AS419" s="207"/>
      <c r="AT419" s="207"/>
      <c r="AU419" s="207"/>
      <c r="AV419" s="207"/>
      <c r="AW419" s="207"/>
      <c r="AX419" s="207"/>
      <c r="AY419" s="207"/>
      <c r="AZ419" s="207"/>
      <c r="BA419" s="207"/>
      <c r="BB419" s="207"/>
      <c r="BC419" s="207"/>
      <c r="BD419" s="207"/>
      <c r="BE419" s="207"/>
      <c r="BF419" s="207"/>
      <c r="BG419" s="207"/>
      <c r="BH419" s="207"/>
    </row>
    <row r="420" spans="1:60" ht="13.5" outlineLevel="1" thickBot="1" x14ac:dyDescent="0.25">
      <c r="A420" s="256"/>
      <c r="B420" s="257"/>
      <c r="C420" s="333"/>
      <c r="D420" s="334"/>
      <c r="E420" s="335"/>
      <c r="F420" s="336"/>
      <c r="G420" s="337"/>
      <c r="H420" s="258"/>
      <c r="I420" s="259"/>
      <c r="J420" s="207"/>
      <c r="K420" s="207"/>
      <c r="L420" s="207"/>
      <c r="M420" s="207"/>
      <c r="N420" s="207"/>
      <c r="O420" s="207"/>
      <c r="P420" s="207"/>
      <c r="Q420" s="207"/>
      <c r="R420" s="207"/>
      <c r="S420" s="207"/>
      <c r="T420" s="207"/>
      <c r="U420" s="263"/>
      <c r="V420" s="207"/>
      <c r="W420" s="207"/>
      <c r="X420" s="207"/>
      <c r="Y420" s="207"/>
      <c r="Z420" s="207"/>
      <c r="AA420" s="207"/>
      <c r="AB420" s="207"/>
      <c r="AC420" s="207"/>
      <c r="AD420" s="207"/>
      <c r="AE420" s="207"/>
      <c r="AF420" s="207"/>
      <c r="AG420" s="207"/>
      <c r="AH420" s="207"/>
      <c r="AI420" s="207"/>
      <c r="AJ420" s="207"/>
      <c r="AK420" s="207"/>
      <c r="AL420" s="207"/>
      <c r="AM420" s="207"/>
      <c r="AN420" s="207"/>
      <c r="AO420" s="207"/>
      <c r="AP420" s="207"/>
      <c r="AQ420" s="207"/>
      <c r="AR420" s="207"/>
      <c r="AS420" s="207"/>
      <c r="AT420" s="207"/>
      <c r="AU420" s="207"/>
      <c r="AV420" s="207"/>
      <c r="AW420" s="207"/>
      <c r="AX420" s="207"/>
      <c r="AY420" s="207"/>
      <c r="AZ420" s="207"/>
      <c r="BA420" s="207"/>
      <c r="BB420" s="207"/>
      <c r="BC420" s="207"/>
      <c r="BD420" s="207"/>
      <c r="BE420" s="207"/>
      <c r="BF420" s="207"/>
      <c r="BG420" s="207"/>
      <c r="BH420" s="207"/>
    </row>
    <row r="421" spans="1:60" hidden="1" x14ac:dyDescent="0.2">
      <c r="A421" s="54"/>
      <c r="B421" s="61" t="s">
        <v>381</v>
      </c>
      <c r="C421" s="240" t="s">
        <v>381</v>
      </c>
      <c r="D421" s="210"/>
      <c r="E421" s="208"/>
      <c r="F421" s="208"/>
      <c r="G421" s="208"/>
      <c r="H421" s="208"/>
      <c r="I421" s="209"/>
      <c r="U421" s="263"/>
      <c r="V421" s="207"/>
      <c r="W421" s="207"/>
    </row>
    <row r="422" spans="1:60" hidden="1" x14ac:dyDescent="0.2">
      <c r="A422" s="241"/>
      <c r="B422" s="242" t="s">
        <v>380</v>
      </c>
      <c r="C422" s="243"/>
      <c r="D422" s="244"/>
      <c r="E422" s="241"/>
      <c r="F422" s="241"/>
      <c r="G422" s="245">
        <f>F8+F24+F71+F107+F124+F127+F170+F318+F327+F337+F351+F359+F368</f>
        <v>901105.53</v>
      </c>
      <c r="H422" s="46"/>
      <c r="I422" s="46"/>
      <c r="U422" s="263"/>
      <c r="V422" s="207"/>
      <c r="W422" s="207"/>
      <c r="AN422">
        <v>15</v>
      </c>
      <c r="AO422">
        <v>21</v>
      </c>
    </row>
    <row r="423" spans="1:60" x14ac:dyDescent="0.2">
      <c r="A423" s="46"/>
      <c r="B423" s="235"/>
      <c r="C423" s="235"/>
      <c r="D423" s="186"/>
      <c r="E423" s="46"/>
      <c r="F423" s="46"/>
      <c r="G423" s="46"/>
      <c r="H423" s="46"/>
      <c r="I423" s="46"/>
      <c r="AN423">
        <f>SUMIF(AM8:AM422,AN422,G8:G422)</f>
        <v>0</v>
      </c>
      <c r="AO423">
        <f>SUMIF(AM8:AM422,AO422,G8:G422)</f>
        <v>901105.53</v>
      </c>
    </row>
    <row r="424" spans="1:60" x14ac:dyDescent="0.2">
      <c r="D424" s="185"/>
    </row>
    <row r="425" spans="1:60" x14ac:dyDescent="0.2">
      <c r="D425" s="185"/>
    </row>
    <row r="426" spans="1:60" x14ac:dyDescent="0.2">
      <c r="D426" s="185"/>
    </row>
    <row r="427" spans="1:60" x14ac:dyDescent="0.2">
      <c r="D427" s="185"/>
    </row>
    <row r="428" spans="1:60" x14ac:dyDescent="0.2">
      <c r="D428" s="185"/>
    </row>
    <row r="429" spans="1:60" x14ac:dyDescent="0.2">
      <c r="D429" s="185"/>
    </row>
    <row r="430" spans="1:60" x14ac:dyDescent="0.2">
      <c r="D430" s="185"/>
    </row>
    <row r="431" spans="1:60" x14ac:dyDescent="0.2">
      <c r="D431" s="185"/>
    </row>
    <row r="432" spans="1:60" x14ac:dyDescent="0.2">
      <c r="D432" s="185"/>
    </row>
    <row r="433" spans="4:4" x14ac:dyDescent="0.2">
      <c r="D433" s="185"/>
    </row>
    <row r="434" spans="4:4" x14ac:dyDescent="0.2">
      <c r="D434" s="185"/>
    </row>
    <row r="435" spans="4:4" x14ac:dyDescent="0.2">
      <c r="D435" s="185"/>
    </row>
    <row r="436" spans="4:4" x14ac:dyDescent="0.2">
      <c r="D436" s="185"/>
    </row>
    <row r="437" spans="4:4" x14ac:dyDescent="0.2">
      <c r="D437" s="185"/>
    </row>
    <row r="438" spans="4:4" x14ac:dyDescent="0.2">
      <c r="D438" s="185"/>
    </row>
    <row r="439" spans="4:4" x14ac:dyDescent="0.2">
      <c r="D439" s="185"/>
    </row>
    <row r="440" spans="4:4" x14ac:dyDescent="0.2">
      <c r="D440" s="185"/>
    </row>
    <row r="441" spans="4:4" x14ac:dyDescent="0.2">
      <c r="D441" s="185"/>
    </row>
    <row r="442" spans="4:4" x14ac:dyDescent="0.2">
      <c r="D442" s="185"/>
    </row>
    <row r="443" spans="4:4" x14ac:dyDescent="0.2">
      <c r="D443" s="185"/>
    </row>
    <row r="444" spans="4:4" x14ac:dyDescent="0.2">
      <c r="D444" s="185"/>
    </row>
    <row r="445" spans="4:4" x14ac:dyDescent="0.2">
      <c r="D445" s="185"/>
    </row>
    <row r="446" spans="4:4" x14ac:dyDescent="0.2">
      <c r="D446" s="185"/>
    </row>
    <row r="447" spans="4:4" x14ac:dyDescent="0.2">
      <c r="D447" s="185"/>
    </row>
    <row r="448" spans="4:4" x14ac:dyDescent="0.2">
      <c r="D448" s="185"/>
    </row>
    <row r="449" spans="4:4" x14ac:dyDescent="0.2">
      <c r="D449" s="185"/>
    </row>
    <row r="450" spans="4:4" x14ac:dyDescent="0.2">
      <c r="D450" s="185"/>
    </row>
    <row r="451" spans="4:4" x14ac:dyDescent="0.2">
      <c r="D451" s="185"/>
    </row>
    <row r="452" spans="4:4" x14ac:dyDescent="0.2">
      <c r="D452" s="185"/>
    </row>
    <row r="453" spans="4:4" x14ac:dyDescent="0.2">
      <c r="D453" s="185"/>
    </row>
    <row r="454" spans="4:4" x14ac:dyDescent="0.2">
      <c r="D454" s="185"/>
    </row>
    <row r="455" spans="4:4" x14ac:dyDescent="0.2">
      <c r="D455" s="185"/>
    </row>
    <row r="456" spans="4:4" x14ac:dyDescent="0.2">
      <c r="D456" s="185"/>
    </row>
    <row r="457" spans="4:4" x14ac:dyDescent="0.2">
      <c r="D457" s="185"/>
    </row>
    <row r="458" spans="4:4" x14ac:dyDescent="0.2">
      <c r="D458" s="185"/>
    </row>
    <row r="459" spans="4:4" x14ac:dyDescent="0.2">
      <c r="D459" s="185"/>
    </row>
    <row r="460" spans="4:4" x14ac:dyDescent="0.2">
      <c r="D460" s="185"/>
    </row>
    <row r="461" spans="4:4" x14ac:dyDescent="0.2">
      <c r="D461" s="185"/>
    </row>
    <row r="462" spans="4:4" x14ac:dyDescent="0.2">
      <c r="D462" s="185"/>
    </row>
    <row r="463" spans="4:4" x14ac:dyDescent="0.2">
      <c r="D463" s="185"/>
    </row>
    <row r="464" spans="4:4" x14ac:dyDescent="0.2">
      <c r="D464" s="185"/>
    </row>
    <row r="465" spans="4:4" x14ac:dyDescent="0.2">
      <c r="D465" s="185"/>
    </row>
    <row r="466" spans="4:4" x14ac:dyDescent="0.2">
      <c r="D466" s="185"/>
    </row>
    <row r="467" spans="4:4" x14ac:dyDescent="0.2">
      <c r="D467" s="185"/>
    </row>
    <row r="468" spans="4:4" x14ac:dyDescent="0.2">
      <c r="D468" s="185"/>
    </row>
    <row r="469" spans="4:4" x14ac:dyDescent="0.2">
      <c r="D469" s="185"/>
    </row>
    <row r="470" spans="4:4" x14ac:dyDescent="0.2">
      <c r="D470" s="185"/>
    </row>
    <row r="471" spans="4:4" x14ac:dyDescent="0.2">
      <c r="D471" s="185"/>
    </row>
    <row r="472" spans="4:4" x14ac:dyDescent="0.2">
      <c r="D472" s="185"/>
    </row>
    <row r="473" spans="4:4" x14ac:dyDescent="0.2">
      <c r="D473" s="185"/>
    </row>
    <row r="474" spans="4:4" x14ac:dyDescent="0.2">
      <c r="D474" s="185"/>
    </row>
    <row r="475" spans="4:4" x14ac:dyDescent="0.2">
      <c r="D475" s="185"/>
    </row>
    <row r="476" spans="4:4" x14ac:dyDescent="0.2">
      <c r="D476" s="185"/>
    </row>
    <row r="477" spans="4:4" x14ac:dyDescent="0.2">
      <c r="D477" s="185"/>
    </row>
    <row r="478" spans="4:4" x14ac:dyDescent="0.2">
      <c r="D478" s="185"/>
    </row>
    <row r="479" spans="4:4" x14ac:dyDescent="0.2">
      <c r="D479" s="185"/>
    </row>
    <row r="480" spans="4:4" x14ac:dyDescent="0.2">
      <c r="D480" s="185"/>
    </row>
    <row r="481" spans="4:4" x14ac:dyDescent="0.2">
      <c r="D481" s="185"/>
    </row>
    <row r="482" spans="4:4" x14ac:dyDescent="0.2">
      <c r="D482" s="185"/>
    </row>
    <row r="483" spans="4:4" x14ac:dyDescent="0.2">
      <c r="D483" s="185"/>
    </row>
    <row r="484" spans="4:4" x14ac:dyDescent="0.2">
      <c r="D484" s="185"/>
    </row>
    <row r="485" spans="4:4" x14ac:dyDescent="0.2">
      <c r="D485" s="185"/>
    </row>
    <row r="486" spans="4:4" x14ac:dyDescent="0.2">
      <c r="D486" s="185"/>
    </row>
    <row r="487" spans="4:4" x14ac:dyDescent="0.2">
      <c r="D487" s="185"/>
    </row>
    <row r="488" spans="4:4" x14ac:dyDescent="0.2">
      <c r="D488" s="185"/>
    </row>
    <row r="489" spans="4:4" x14ac:dyDescent="0.2">
      <c r="D489" s="185"/>
    </row>
    <row r="490" spans="4:4" x14ac:dyDescent="0.2">
      <c r="D490" s="185"/>
    </row>
    <row r="491" spans="4:4" x14ac:dyDescent="0.2">
      <c r="D491" s="185"/>
    </row>
    <row r="492" spans="4:4" x14ac:dyDescent="0.2">
      <c r="D492" s="185"/>
    </row>
    <row r="493" spans="4:4" x14ac:dyDescent="0.2">
      <c r="D493" s="185"/>
    </row>
    <row r="494" spans="4:4" x14ac:dyDescent="0.2">
      <c r="D494" s="185"/>
    </row>
    <row r="495" spans="4:4" x14ac:dyDescent="0.2">
      <c r="D495" s="185"/>
    </row>
    <row r="496" spans="4:4" x14ac:dyDescent="0.2">
      <c r="D496" s="185"/>
    </row>
    <row r="497" spans="4:4" x14ac:dyDescent="0.2">
      <c r="D497" s="185"/>
    </row>
    <row r="498" spans="4:4" x14ac:dyDescent="0.2">
      <c r="D498" s="185"/>
    </row>
    <row r="499" spans="4:4" x14ac:dyDescent="0.2">
      <c r="D499" s="185"/>
    </row>
    <row r="500" spans="4:4" x14ac:dyDescent="0.2">
      <c r="D500" s="185"/>
    </row>
    <row r="501" spans="4:4" x14ac:dyDescent="0.2">
      <c r="D501" s="185"/>
    </row>
    <row r="502" spans="4:4" x14ac:dyDescent="0.2">
      <c r="D502" s="185"/>
    </row>
    <row r="503" spans="4:4" x14ac:dyDescent="0.2">
      <c r="D503" s="185"/>
    </row>
    <row r="504" spans="4:4" x14ac:dyDescent="0.2">
      <c r="D504" s="185"/>
    </row>
    <row r="505" spans="4:4" x14ac:dyDescent="0.2">
      <c r="D505" s="185"/>
    </row>
    <row r="506" spans="4:4" x14ac:dyDescent="0.2">
      <c r="D506" s="185"/>
    </row>
    <row r="507" spans="4:4" x14ac:dyDescent="0.2">
      <c r="D507" s="185"/>
    </row>
    <row r="508" spans="4:4" x14ac:dyDescent="0.2">
      <c r="D508" s="185"/>
    </row>
    <row r="509" spans="4:4" x14ac:dyDescent="0.2">
      <c r="D509" s="185"/>
    </row>
    <row r="510" spans="4:4" x14ac:dyDescent="0.2">
      <c r="D510" s="185"/>
    </row>
    <row r="511" spans="4:4" x14ac:dyDescent="0.2">
      <c r="D511" s="185"/>
    </row>
    <row r="512" spans="4:4" x14ac:dyDescent="0.2">
      <c r="D512" s="185"/>
    </row>
    <row r="513" spans="4:4" x14ac:dyDescent="0.2">
      <c r="D513" s="185"/>
    </row>
    <row r="514" spans="4:4" x14ac:dyDescent="0.2">
      <c r="D514" s="185"/>
    </row>
    <row r="515" spans="4:4" x14ac:dyDescent="0.2">
      <c r="D515" s="185"/>
    </row>
    <row r="516" spans="4:4" x14ac:dyDescent="0.2">
      <c r="D516" s="185"/>
    </row>
    <row r="517" spans="4:4" x14ac:dyDescent="0.2">
      <c r="D517" s="185"/>
    </row>
    <row r="518" spans="4:4" x14ac:dyDescent="0.2">
      <c r="D518" s="185"/>
    </row>
    <row r="519" spans="4:4" x14ac:dyDescent="0.2">
      <c r="D519" s="185"/>
    </row>
    <row r="520" spans="4:4" x14ac:dyDescent="0.2">
      <c r="D520" s="185"/>
    </row>
    <row r="521" spans="4:4" x14ac:dyDescent="0.2">
      <c r="D521" s="185"/>
    </row>
    <row r="522" spans="4:4" x14ac:dyDescent="0.2">
      <c r="D522" s="185"/>
    </row>
    <row r="523" spans="4:4" x14ac:dyDescent="0.2">
      <c r="D523" s="185"/>
    </row>
    <row r="524" spans="4:4" x14ac:dyDescent="0.2">
      <c r="D524" s="185"/>
    </row>
    <row r="525" spans="4:4" x14ac:dyDescent="0.2">
      <c r="D525" s="185"/>
    </row>
    <row r="526" spans="4:4" x14ac:dyDescent="0.2">
      <c r="D526" s="185"/>
    </row>
    <row r="527" spans="4:4" x14ac:dyDescent="0.2">
      <c r="D527" s="185"/>
    </row>
    <row r="528" spans="4:4" x14ac:dyDescent="0.2">
      <c r="D528" s="185"/>
    </row>
    <row r="529" spans="4:4" x14ac:dyDescent="0.2">
      <c r="D529" s="185"/>
    </row>
    <row r="530" spans="4:4" x14ac:dyDescent="0.2">
      <c r="D530" s="185"/>
    </row>
    <row r="531" spans="4:4" x14ac:dyDescent="0.2">
      <c r="D531" s="185"/>
    </row>
    <row r="532" spans="4:4" x14ac:dyDescent="0.2">
      <c r="D532" s="185"/>
    </row>
    <row r="533" spans="4:4" x14ac:dyDescent="0.2">
      <c r="D533" s="185"/>
    </row>
    <row r="534" spans="4:4" x14ac:dyDescent="0.2">
      <c r="D534" s="185"/>
    </row>
    <row r="535" spans="4:4" x14ac:dyDescent="0.2">
      <c r="D535" s="185"/>
    </row>
    <row r="536" spans="4:4" x14ac:dyDescent="0.2">
      <c r="D536" s="185"/>
    </row>
    <row r="537" spans="4:4" x14ac:dyDescent="0.2">
      <c r="D537" s="185"/>
    </row>
    <row r="538" spans="4:4" x14ac:dyDescent="0.2">
      <c r="D538" s="185"/>
    </row>
    <row r="539" spans="4:4" x14ac:dyDescent="0.2">
      <c r="D539" s="185"/>
    </row>
    <row r="540" spans="4:4" x14ac:dyDescent="0.2">
      <c r="D540" s="185"/>
    </row>
    <row r="541" spans="4:4" x14ac:dyDescent="0.2">
      <c r="D541" s="185"/>
    </row>
    <row r="542" spans="4:4" x14ac:dyDescent="0.2">
      <c r="D542" s="185"/>
    </row>
    <row r="543" spans="4:4" x14ac:dyDescent="0.2">
      <c r="D543" s="185"/>
    </row>
    <row r="544" spans="4:4" x14ac:dyDescent="0.2">
      <c r="D544" s="185"/>
    </row>
    <row r="545" spans="4:4" x14ac:dyDescent="0.2">
      <c r="D545" s="185"/>
    </row>
    <row r="546" spans="4:4" x14ac:dyDescent="0.2">
      <c r="D546" s="185"/>
    </row>
    <row r="547" spans="4:4" x14ac:dyDescent="0.2">
      <c r="D547" s="185"/>
    </row>
    <row r="548" spans="4:4" x14ac:dyDescent="0.2">
      <c r="D548" s="185"/>
    </row>
    <row r="549" spans="4:4" x14ac:dyDescent="0.2">
      <c r="D549" s="185"/>
    </row>
    <row r="550" spans="4:4" x14ac:dyDescent="0.2">
      <c r="D550" s="185"/>
    </row>
    <row r="551" spans="4:4" x14ac:dyDescent="0.2">
      <c r="D551" s="185"/>
    </row>
    <row r="552" spans="4:4" x14ac:dyDescent="0.2">
      <c r="D552" s="185"/>
    </row>
    <row r="553" spans="4:4" x14ac:dyDescent="0.2">
      <c r="D553" s="185"/>
    </row>
    <row r="554" spans="4:4" x14ac:dyDescent="0.2">
      <c r="D554" s="185"/>
    </row>
    <row r="555" spans="4:4" x14ac:dyDescent="0.2">
      <c r="D555" s="185"/>
    </row>
    <row r="556" spans="4:4" x14ac:dyDescent="0.2">
      <c r="D556" s="185"/>
    </row>
    <row r="557" spans="4:4" x14ac:dyDescent="0.2">
      <c r="D557" s="185"/>
    </row>
    <row r="558" spans="4:4" x14ac:dyDescent="0.2">
      <c r="D558" s="185"/>
    </row>
    <row r="559" spans="4:4" x14ac:dyDescent="0.2">
      <c r="D559" s="185"/>
    </row>
    <row r="560" spans="4:4" x14ac:dyDescent="0.2">
      <c r="D560" s="185"/>
    </row>
    <row r="561" spans="4:4" x14ac:dyDescent="0.2">
      <c r="D561" s="185"/>
    </row>
    <row r="562" spans="4:4" x14ac:dyDescent="0.2">
      <c r="D562" s="185"/>
    </row>
    <row r="563" spans="4:4" x14ac:dyDescent="0.2">
      <c r="D563" s="185"/>
    </row>
    <row r="564" spans="4:4" x14ac:dyDescent="0.2">
      <c r="D564" s="185"/>
    </row>
    <row r="565" spans="4:4" x14ac:dyDescent="0.2">
      <c r="D565" s="185"/>
    </row>
    <row r="566" spans="4:4" x14ac:dyDescent="0.2">
      <c r="D566" s="185"/>
    </row>
    <row r="567" spans="4:4" x14ac:dyDescent="0.2">
      <c r="D567" s="185"/>
    </row>
    <row r="568" spans="4:4" x14ac:dyDescent="0.2">
      <c r="D568" s="185"/>
    </row>
    <row r="569" spans="4:4" x14ac:dyDescent="0.2">
      <c r="D569" s="185"/>
    </row>
    <row r="570" spans="4:4" x14ac:dyDescent="0.2">
      <c r="D570" s="185"/>
    </row>
    <row r="571" spans="4:4" x14ac:dyDescent="0.2">
      <c r="D571" s="185"/>
    </row>
    <row r="572" spans="4:4" x14ac:dyDescent="0.2">
      <c r="D572" s="185"/>
    </row>
    <row r="573" spans="4:4" x14ac:dyDescent="0.2">
      <c r="D573" s="185"/>
    </row>
    <row r="574" spans="4:4" x14ac:dyDescent="0.2">
      <c r="D574" s="185"/>
    </row>
    <row r="575" spans="4:4" x14ac:dyDescent="0.2">
      <c r="D575" s="185"/>
    </row>
    <row r="576" spans="4:4" x14ac:dyDescent="0.2">
      <c r="D576" s="185"/>
    </row>
    <row r="577" spans="4:4" x14ac:dyDescent="0.2">
      <c r="D577" s="185"/>
    </row>
    <row r="578" spans="4:4" x14ac:dyDescent="0.2">
      <c r="D578" s="185"/>
    </row>
    <row r="579" spans="4:4" x14ac:dyDescent="0.2">
      <c r="D579" s="185"/>
    </row>
    <row r="580" spans="4:4" x14ac:dyDescent="0.2">
      <c r="D580" s="185"/>
    </row>
    <row r="581" spans="4:4" x14ac:dyDescent="0.2">
      <c r="D581" s="185"/>
    </row>
    <row r="582" spans="4:4" x14ac:dyDescent="0.2">
      <c r="D582" s="185"/>
    </row>
    <row r="583" spans="4:4" x14ac:dyDescent="0.2">
      <c r="D583" s="185"/>
    </row>
    <row r="584" spans="4:4" x14ac:dyDescent="0.2">
      <c r="D584" s="185"/>
    </row>
    <row r="585" spans="4:4" x14ac:dyDescent="0.2">
      <c r="D585" s="185"/>
    </row>
    <row r="586" spans="4:4" x14ac:dyDescent="0.2">
      <c r="D586" s="185"/>
    </row>
    <row r="587" spans="4:4" x14ac:dyDescent="0.2">
      <c r="D587" s="185"/>
    </row>
    <row r="588" spans="4:4" x14ac:dyDescent="0.2">
      <c r="D588" s="185"/>
    </row>
    <row r="589" spans="4:4" x14ac:dyDescent="0.2">
      <c r="D589" s="185"/>
    </row>
    <row r="590" spans="4:4" x14ac:dyDescent="0.2">
      <c r="D590" s="185"/>
    </row>
    <row r="591" spans="4:4" x14ac:dyDescent="0.2">
      <c r="D591" s="185"/>
    </row>
    <row r="592" spans="4:4" x14ac:dyDescent="0.2">
      <c r="D592" s="185"/>
    </row>
    <row r="593" spans="4:4" x14ac:dyDescent="0.2">
      <c r="D593" s="185"/>
    </row>
    <row r="594" spans="4:4" x14ac:dyDescent="0.2">
      <c r="D594" s="185"/>
    </row>
    <row r="595" spans="4:4" x14ac:dyDescent="0.2">
      <c r="D595" s="185"/>
    </row>
    <row r="596" spans="4:4" x14ac:dyDescent="0.2">
      <c r="D596" s="185"/>
    </row>
    <row r="597" spans="4:4" x14ac:dyDescent="0.2">
      <c r="D597" s="185"/>
    </row>
    <row r="598" spans="4:4" x14ac:dyDescent="0.2">
      <c r="D598" s="185"/>
    </row>
    <row r="599" spans="4:4" x14ac:dyDescent="0.2">
      <c r="D599" s="185"/>
    </row>
    <row r="600" spans="4:4" x14ac:dyDescent="0.2">
      <c r="D600" s="185"/>
    </row>
    <row r="601" spans="4:4" x14ac:dyDescent="0.2">
      <c r="D601" s="185"/>
    </row>
    <row r="602" spans="4:4" x14ac:dyDescent="0.2">
      <c r="D602" s="185"/>
    </row>
    <row r="603" spans="4:4" x14ac:dyDescent="0.2">
      <c r="D603" s="185"/>
    </row>
    <row r="604" spans="4:4" x14ac:dyDescent="0.2">
      <c r="D604" s="185"/>
    </row>
    <row r="605" spans="4:4" x14ac:dyDescent="0.2">
      <c r="D605" s="185"/>
    </row>
    <row r="606" spans="4:4" x14ac:dyDescent="0.2">
      <c r="D606" s="185"/>
    </row>
    <row r="607" spans="4:4" x14ac:dyDescent="0.2">
      <c r="D607" s="185"/>
    </row>
    <row r="608" spans="4:4" x14ac:dyDescent="0.2">
      <c r="D608" s="185"/>
    </row>
    <row r="609" spans="4:4" x14ac:dyDescent="0.2">
      <c r="D609" s="185"/>
    </row>
    <row r="610" spans="4:4" x14ac:dyDescent="0.2">
      <c r="D610" s="185"/>
    </row>
    <row r="611" spans="4:4" x14ac:dyDescent="0.2">
      <c r="D611" s="185"/>
    </row>
    <row r="612" spans="4:4" x14ac:dyDescent="0.2">
      <c r="D612" s="185"/>
    </row>
    <row r="613" spans="4:4" x14ac:dyDescent="0.2">
      <c r="D613" s="185"/>
    </row>
    <row r="614" spans="4:4" x14ac:dyDescent="0.2">
      <c r="D614" s="185"/>
    </row>
    <row r="615" spans="4:4" x14ac:dyDescent="0.2">
      <c r="D615" s="185"/>
    </row>
    <row r="616" spans="4:4" x14ac:dyDescent="0.2">
      <c r="D616" s="185"/>
    </row>
    <row r="617" spans="4:4" x14ac:dyDescent="0.2">
      <c r="D617" s="185"/>
    </row>
    <row r="618" spans="4:4" x14ac:dyDescent="0.2">
      <c r="D618" s="185"/>
    </row>
    <row r="619" spans="4:4" x14ac:dyDescent="0.2">
      <c r="D619" s="185"/>
    </row>
    <row r="620" spans="4:4" x14ac:dyDescent="0.2">
      <c r="D620" s="185"/>
    </row>
    <row r="621" spans="4:4" x14ac:dyDescent="0.2">
      <c r="D621" s="185"/>
    </row>
    <row r="622" spans="4:4" x14ac:dyDescent="0.2">
      <c r="D622" s="185"/>
    </row>
    <row r="623" spans="4:4" x14ac:dyDescent="0.2">
      <c r="D623" s="185"/>
    </row>
    <row r="624" spans="4:4" x14ac:dyDescent="0.2">
      <c r="D624" s="185"/>
    </row>
    <row r="625" spans="4:4" x14ac:dyDescent="0.2">
      <c r="D625" s="185"/>
    </row>
    <row r="626" spans="4:4" x14ac:dyDescent="0.2">
      <c r="D626" s="185"/>
    </row>
    <row r="627" spans="4:4" x14ac:dyDescent="0.2">
      <c r="D627" s="185"/>
    </row>
    <row r="628" spans="4:4" x14ac:dyDescent="0.2">
      <c r="D628" s="185"/>
    </row>
    <row r="629" spans="4:4" x14ac:dyDescent="0.2">
      <c r="D629" s="185"/>
    </row>
    <row r="630" spans="4:4" x14ac:dyDescent="0.2">
      <c r="D630" s="185"/>
    </row>
    <row r="631" spans="4:4" x14ac:dyDescent="0.2">
      <c r="D631" s="185"/>
    </row>
    <row r="632" spans="4:4" x14ac:dyDescent="0.2">
      <c r="D632" s="185"/>
    </row>
    <row r="633" spans="4:4" x14ac:dyDescent="0.2">
      <c r="D633" s="185"/>
    </row>
    <row r="634" spans="4:4" x14ac:dyDescent="0.2">
      <c r="D634" s="185"/>
    </row>
    <row r="635" spans="4:4" x14ac:dyDescent="0.2">
      <c r="D635" s="185"/>
    </row>
    <row r="636" spans="4:4" x14ac:dyDescent="0.2">
      <c r="D636" s="185"/>
    </row>
    <row r="637" spans="4:4" x14ac:dyDescent="0.2">
      <c r="D637" s="185"/>
    </row>
    <row r="638" spans="4:4" x14ac:dyDescent="0.2">
      <c r="D638" s="185"/>
    </row>
    <row r="639" spans="4:4" x14ac:dyDescent="0.2">
      <c r="D639" s="185"/>
    </row>
    <row r="640" spans="4:4" x14ac:dyDescent="0.2">
      <c r="D640" s="185"/>
    </row>
    <row r="641" spans="4:4" x14ac:dyDescent="0.2">
      <c r="D641" s="185"/>
    </row>
    <row r="642" spans="4:4" x14ac:dyDescent="0.2">
      <c r="D642" s="185"/>
    </row>
    <row r="643" spans="4:4" x14ac:dyDescent="0.2">
      <c r="D643" s="185"/>
    </row>
    <row r="644" spans="4:4" x14ac:dyDescent="0.2">
      <c r="D644" s="185"/>
    </row>
    <row r="645" spans="4:4" x14ac:dyDescent="0.2">
      <c r="D645" s="185"/>
    </row>
    <row r="646" spans="4:4" x14ac:dyDescent="0.2">
      <c r="D646" s="185"/>
    </row>
    <row r="647" spans="4:4" x14ac:dyDescent="0.2">
      <c r="D647" s="185"/>
    </row>
    <row r="648" spans="4:4" x14ac:dyDescent="0.2">
      <c r="D648" s="185"/>
    </row>
    <row r="649" spans="4:4" x14ac:dyDescent="0.2">
      <c r="D649" s="185"/>
    </row>
    <row r="650" spans="4:4" x14ac:dyDescent="0.2">
      <c r="D650" s="185"/>
    </row>
    <row r="651" spans="4:4" x14ac:dyDescent="0.2">
      <c r="D651" s="185"/>
    </row>
    <row r="652" spans="4:4" x14ac:dyDescent="0.2">
      <c r="D652" s="185"/>
    </row>
    <row r="653" spans="4:4" x14ac:dyDescent="0.2">
      <c r="D653" s="185"/>
    </row>
    <row r="654" spans="4:4" x14ac:dyDescent="0.2">
      <c r="D654" s="185"/>
    </row>
    <row r="655" spans="4:4" x14ac:dyDescent="0.2">
      <c r="D655" s="185"/>
    </row>
    <row r="656" spans="4:4" x14ac:dyDescent="0.2">
      <c r="D656" s="185"/>
    </row>
    <row r="657" spans="4:4" x14ac:dyDescent="0.2">
      <c r="D657" s="185"/>
    </row>
    <row r="658" spans="4:4" x14ac:dyDescent="0.2">
      <c r="D658" s="185"/>
    </row>
    <row r="659" spans="4:4" x14ac:dyDescent="0.2">
      <c r="D659" s="185"/>
    </row>
    <row r="660" spans="4:4" x14ac:dyDescent="0.2">
      <c r="D660" s="185"/>
    </row>
    <row r="661" spans="4:4" x14ac:dyDescent="0.2">
      <c r="D661" s="185"/>
    </row>
    <row r="662" spans="4:4" x14ac:dyDescent="0.2">
      <c r="D662" s="185"/>
    </row>
    <row r="663" spans="4:4" x14ac:dyDescent="0.2">
      <c r="D663" s="185"/>
    </row>
    <row r="664" spans="4:4" x14ac:dyDescent="0.2">
      <c r="D664" s="185"/>
    </row>
    <row r="665" spans="4:4" x14ac:dyDescent="0.2">
      <c r="D665" s="185"/>
    </row>
    <row r="666" spans="4:4" x14ac:dyDescent="0.2">
      <c r="D666" s="185"/>
    </row>
    <row r="667" spans="4:4" x14ac:dyDescent="0.2">
      <c r="D667" s="185"/>
    </row>
    <row r="668" spans="4:4" x14ac:dyDescent="0.2">
      <c r="D668" s="185"/>
    </row>
    <row r="669" spans="4:4" x14ac:dyDescent="0.2">
      <c r="D669" s="185"/>
    </row>
    <row r="670" spans="4:4" x14ac:dyDescent="0.2">
      <c r="D670" s="185"/>
    </row>
    <row r="671" spans="4:4" x14ac:dyDescent="0.2">
      <c r="D671" s="185"/>
    </row>
    <row r="672" spans="4:4" x14ac:dyDescent="0.2">
      <c r="D672" s="185"/>
    </row>
    <row r="673" spans="4:4" x14ac:dyDescent="0.2">
      <c r="D673" s="185"/>
    </row>
    <row r="674" spans="4:4" x14ac:dyDescent="0.2">
      <c r="D674" s="185"/>
    </row>
    <row r="675" spans="4:4" x14ac:dyDescent="0.2">
      <c r="D675" s="185"/>
    </row>
    <row r="676" spans="4:4" x14ac:dyDescent="0.2">
      <c r="D676" s="185"/>
    </row>
    <row r="677" spans="4:4" x14ac:dyDescent="0.2">
      <c r="D677" s="185"/>
    </row>
    <row r="678" spans="4:4" x14ac:dyDescent="0.2">
      <c r="D678" s="185"/>
    </row>
    <row r="679" spans="4:4" x14ac:dyDescent="0.2">
      <c r="D679" s="185"/>
    </row>
    <row r="680" spans="4:4" x14ac:dyDescent="0.2">
      <c r="D680" s="185"/>
    </row>
    <row r="681" spans="4:4" x14ac:dyDescent="0.2">
      <c r="D681" s="185"/>
    </row>
    <row r="682" spans="4:4" x14ac:dyDescent="0.2">
      <c r="D682" s="185"/>
    </row>
    <row r="683" spans="4:4" x14ac:dyDescent="0.2">
      <c r="D683" s="185"/>
    </row>
    <row r="684" spans="4:4" x14ac:dyDescent="0.2">
      <c r="D684" s="185"/>
    </row>
    <row r="685" spans="4:4" x14ac:dyDescent="0.2">
      <c r="D685" s="185"/>
    </row>
    <row r="686" spans="4:4" x14ac:dyDescent="0.2">
      <c r="D686" s="185"/>
    </row>
    <row r="687" spans="4:4" x14ac:dyDescent="0.2">
      <c r="D687" s="185"/>
    </row>
    <row r="688" spans="4:4" x14ac:dyDescent="0.2">
      <c r="D688" s="185"/>
    </row>
    <row r="689" spans="4:4" x14ac:dyDescent="0.2">
      <c r="D689" s="185"/>
    </row>
    <row r="690" spans="4:4" x14ac:dyDescent="0.2">
      <c r="D690" s="185"/>
    </row>
    <row r="691" spans="4:4" x14ac:dyDescent="0.2">
      <c r="D691" s="185"/>
    </row>
    <row r="692" spans="4:4" x14ac:dyDescent="0.2">
      <c r="D692" s="185"/>
    </row>
    <row r="693" spans="4:4" x14ac:dyDescent="0.2">
      <c r="D693" s="185"/>
    </row>
    <row r="694" spans="4:4" x14ac:dyDescent="0.2">
      <c r="D694" s="185"/>
    </row>
    <row r="695" spans="4:4" x14ac:dyDescent="0.2">
      <c r="D695" s="185"/>
    </row>
    <row r="696" spans="4:4" x14ac:dyDescent="0.2">
      <c r="D696" s="185"/>
    </row>
    <row r="697" spans="4:4" x14ac:dyDescent="0.2">
      <c r="D697" s="185"/>
    </row>
    <row r="698" spans="4:4" x14ac:dyDescent="0.2">
      <c r="D698" s="185"/>
    </row>
    <row r="699" spans="4:4" x14ac:dyDescent="0.2">
      <c r="D699" s="185"/>
    </row>
    <row r="700" spans="4:4" x14ac:dyDescent="0.2">
      <c r="D700" s="185"/>
    </row>
    <row r="701" spans="4:4" x14ac:dyDescent="0.2">
      <c r="D701" s="185"/>
    </row>
    <row r="702" spans="4:4" x14ac:dyDescent="0.2">
      <c r="D702" s="185"/>
    </row>
    <row r="703" spans="4:4" x14ac:dyDescent="0.2">
      <c r="D703" s="185"/>
    </row>
    <row r="704" spans="4:4" x14ac:dyDescent="0.2">
      <c r="D704" s="185"/>
    </row>
    <row r="705" spans="4:4" x14ac:dyDescent="0.2">
      <c r="D705" s="185"/>
    </row>
    <row r="706" spans="4:4" x14ac:dyDescent="0.2">
      <c r="D706" s="185"/>
    </row>
    <row r="707" spans="4:4" x14ac:dyDescent="0.2">
      <c r="D707" s="185"/>
    </row>
    <row r="708" spans="4:4" x14ac:dyDescent="0.2">
      <c r="D708" s="185"/>
    </row>
    <row r="709" spans="4:4" x14ac:dyDescent="0.2">
      <c r="D709" s="185"/>
    </row>
    <row r="710" spans="4:4" x14ac:dyDescent="0.2">
      <c r="D710" s="185"/>
    </row>
    <row r="711" spans="4:4" x14ac:dyDescent="0.2">
      <c r="D711" s="185"/>
    </row>
    <row r="712" spans="4:4" x14ac:dyDescent="0.2">
      <c r="D712" s="185"/>
    </row>
    <row r="713" spans="4:4" x14ac:dyDescent="0.2">
      <c r="D713" s="185"/>
    </row>
    <row r="714" spans="4:4" x14ac:dyDescent="0.2">
      <c r="D714" s="185"/>
    </row>
    <row r="715" spans="4:4" x14ac:dyDescent="0.2">
      <c r="D715" s="185"/>
    </row>
    <row r="716" spans="4:4" x14ac:dyDescent="0.2">
      <c r="D716" s="185"/>
    </row>
    <row r="717" spans="4:4" x14ac:dyDescent="0.2">
      <c r="D717" s="185"/>
    </row>
    <row r="718" spans="4:4" x14ac:dyDescent="0.2">
      <c r="D718" s="185"/>
    </row>
    <row r="719" spans="4:4" x14ac:dyDescent="0.2">
      <c r="D719" s="185"/>
    </row>
    <row r="720" spans="4:4" x14ac:dyDescent="0.2">
      <c r="D720" s="185"/>
    </row>
    <row r="721" spans="4:4" x14ac:dyDescent="0.2">
      <c r="D721" s="185"/>
    </row>
    <row r="722" spans="4:4" x14ac:dyDescent="0.2">
      <c r="D722" s="185"/>
    </row>
    <row r="723" spans="4:4" x14ac:dyDescent="0.2">
      <c r="D723" s="185"/>
    </row>
    <row r="724" spans="4:4" x14ac:dyDescent="0.2">
      <c r="D724" s="185"/>
    </row>
    <row r="725" spans="4:4" x14ac:dyDescent="0.2">
      <c r="D725" s="185"/>
    </row>
    <row r="726" spans="4:4" x14ac:dyDescent="0.2">
      <c r="D726" s="185"/>
    </row>
    <row r="727" spans="4:4" x14ac:dyDescent="0.2">
      <c r="D727" s="185"/>
    </row>
    <row r="728" spans="4:4" x14ac:dyDescent="0.2">
      <c r="D728" s="185"/>
    </row>
    <row r="729" spans="4:4" x14ac:dyDescent="0.2">
      <c r="D729" s="185"/>
    </row>
    <row r="730" spans="4:4" x14ac:dyDescent="0.2">
      <c r="D730" s="185"/>
    </row>
    <row r="731" spans="4:4" x14ac:dyDescent="0.2">
      <c r="D731" s="185"/>
    </row>
    <row r="732" spans="4:4" x14ac:dyDescent="0.2">
      <c r="D732" s="185"/>
    </row>
    <row r="733" spans="4:4" x14ac:dyDescent="0.2">
      <c r="D733" s="185"/>
    </row>
    <row r="734" spans="4:4" x14ac:dyDescent="0.2">
      <c r="D734" s="185"/>
    </row>
    <row r="735" spans="4:4" x14ac:dyDescent="0.2">
      <c r="D735" s="185"/>
    </row>
    <row r="736" spans="4:4" x14ac:dyDescent="0.2">
      <c r="D736" s="185"/>
    </row>
    <row r="737" spans="4:4" x14ac:dyDescent="0.2">
      <c r="D737" s="185"/>
    </row>
    <row r="738" spans="4:4" x14ac:dyDescent="0.2">
      <c r="D738" s="185"/>
    </row>
    <row r="739" spans="4:4" x14ac:dyDescent="0.2">
      <c r="D739" s="185"/>
    </row>
    <row r="740" spans="4:4" x14ac:dyDescent="0.2">
      <c r="D740" s="185"/>
    </row>
    <row r="741" spans="4:4" x14ac:dyDescent="0.2">
      <c r="D741" s="185"/>
    </row>
    <row r="742" spans="4:4" x14ac:dyDescent="0.2">
      <c r="D742" s="185"/>
    </row>
    <row r="743" spans="4:4" x14ac:dyDescent="0.2">
      <c r="D743" s="185"/>
    </row>
    <row r="744" spans="4:4" x14ac:dyDescent="0.2">
      <c r="D744" s="185"/>
    </row>
    <row r="745" spans="4:4" x14ac:dyDescent="0.2">
      <c r="D745" s="185"/>
    </row>
    <row r="746" spans="4:4" x14ac:dyDescent="0.2">
      <c r="D746" s="185"/>
    </row>
    <row r="747" spans="4:4" x14ac:dyDescent="0.2">
      <c r="D747" s="185"/>
    </row>
    <row r="748" spans="4:4" x14ac:dyDescent="0.2">
      <c r="D748" s="185"/>
    </row>
    <row r="749" spans="4:4" x14ac:dyDescent="0.2">
      <c r="D749" s="185"/>
    </row>
    <row r="750" spans="4:4" x14ac:dyDescent="0.2">
      <c r="D750" s="185"/>
    </row>
    <row r="751" spans="4:4" x14ac:dyDescent="0.2">
      <c r="D751" s="185"/>
    </row>
    <row r="752" spans="4:4" x14ac:dyDescent="0.2">
      <c r="D752" s="185"/>
    </row>
    <row r="753" spans="4:4" x14ac:dyDescent="0.2">
      <c r="D753" s="185"/>
    </row>
    <row r="754" spans="4:4" x14ac:dyDescent="0.2">
      <c r="D754" s="185"/>
    </row>
    <row r="755" spans="4:4" x14ac:dyDescent="0.2">
      <c r="D755" s="185"/>
    </row>
    <row r="756" spans="4:4" x14ac:dyDescent="0.2">
      <c r="D756" s="185"/>
    </row>
    <row r="757" spans="4:4" x14ac:dyDescent="0.2">
      <c r="D757" s="185"/>
    </row>
    <row r="758" spans="4:4" x14ac:dyDescent="0.2">
      <c r="D758" s="185"/>
    </row>
    <row r="759" spans="4:4" x14ac:dyDescent="0.2">
      <c r="D759" s="185"/>
    </row>
    <row r="760" spans="4:4" x14ac:dyDescent="0.2">
      <c r="D760" s="185"/>
    </row>
    <row r="761" spans="4:4" x14ac:dyDescent="0.2">
      <c r="D761" s="185"/>
    </row>
    <row r="762" spans="4:4" x14ac:dyDescent="0.2">
      <c r="D762" s="185"/>
    </row>
    <row r="763" spans="4:4" x14ac:dyDescent="0.2">
      <c r="D763" s="185"/>
    </row>
    <row r="764" spans="4:4" x14ac:dyDescent="0.2">
      <c r="D764" s="185"/>
    </row>
    <row r="765" spans="4:4" x14ac:dyDescent="0.2">
      <c r="D765" s="185"/>
    </row>
    <row r="766" spans="4:4" x14ac:dyDescent="0.2">
      <c r="D766" s="185"/>
    </row>
    <row r="767" spans="4:4" x14ac:dyDescent="0.2">
      <c r="D767" s="185"/>
    </row>
    <row r="768" spans="4:4" x14ac:dyDescent="0.2">
      <c r="D768" s="185"/>
    </row>
    <row r="769" spans="4:4" x14ac:dyDescent="0.2">
      <c r="D769" s="185"/>
    </row>
    <row r="770" spans="4:4" x14ac:dyDescent="0.2">
      <c r="D770" s="185"/>
    </row>
    <row r="771" spans="4:4" x14ac:dyDescent="0.2">
      <c r="D771" s="185"/>
    </row>
    <row r="772" spans="4:4" x14ac:dyDescent="0.2">
      <c r="D772" s="185"/>
    </row>
    <row r="773" spans="4:4" x14ac:dyDescent="0.2">
      <c r="D773" s="185"/>
    </row>
    <row r="774" spans="4:4" x14ac:dyDescent="0.2">
      <c r="D774" s="185"/>
    </row>
    <row r="775" spans="4:4" x14ac:dyDescent="0.2">
      <c r="D775" s="185"/>
    </row>
    <row r="776" spans="4:4" x14ac:dyDescent="0.2">
      <c r="D776" s="185"/>
    </row>
    <row r="777" spans="4:4" x14ac:dyDescent="0.2">
      <c r="D777" s="185"/>
    </row>
    <row r="778" spans="4:4" x14ac:dyDescent="0.2">
      <c r="D778" s="185"/>
    </row>
    <row r="779" spans="4:4" x14ac:dyDescent="0.2">
      <c r="D779" s="185"/>
    </row>
    <row r="780" spans="4:4" x14ac:dyDescent="0.2">
      <c r="D780" s="185"/>
    </row>
    <row r="781" spans="4:4" x14ac:dyDescent="0.2">
      <c r="D781" s="185"/>
    </row>
    <row r="782" spans="4:4" x14ac:dyDescent="0.2">
      <c r="D782" s="185"/>
    </row>
    <row r="783" spans="4:4" x14ac:dyDescent="0.2">
      <c r="D783" s="185"/>
    </row>
    <row r="784" spans="4:4" x14ac:dyDescent="0.2">
      <c r="D784" s="185"/>
    </row>
    <row r="785" spans="4:4" x14ac:dyDescent="0.2">
      <c r="D785" s="185"/>
    </row>
    <row r="786" spans="4:4" x14ac:dyDescent="0.2">
      <c r="D786" s="185"/>
    </row>
    <row r="787" spans="4:4" x14ac:dyDescent="0.2">
      <c r="D787" s="185"/>
    </row>
    <row r="788" spans="4:4" x14ac:dyDescent="0.2">
      <c r="D788" s="185"/>
    </row>
    <row r="789" spans="4:4" x14ac:dyDescent="0.2">
      <c r="D789" s="185"/>
    </row>
    <row r="790" spans="4:4" x14ac:dyDescent="0.2">
      <c r="D790" s="185"/>
    </row>
    <row r="791" spans="4:4" x14ac:dyDescent="0.2">
      <c r="D791" s="185"/>
    </row>
    <row r="792" spans="4:4" x14ac:dyDescent="0.2">
      <c r="D792" s="185"/>
    </row>
    <row r="793" spans="4:4" x14ac:dyDescent="0.2">
      <c r="D793" s="185"/>
    </row>
    <row r="794" spans="4:4" x14ac:dyDescent="0.2">
      <c r="D794" s="185"/>
    </row>
    <row r="795" spans="4:4" x14ac:dyDescent="0.2">
      <c r="D795" s="185"/>
    </row>
    <row r="796" spans="4:4" x14ac:dyDescent="0.2">
      <c r="D796" s="185"/>
    </row>
    <row r="797" spans="4:4" x14ac:dyDescent="0.2">
      <c r="D797" s="185"/>
    </row>
    <row r="798" spans="4:4" x14ac:dyDescent="0.2">
      <c r="D798" s="185"/>
    </row>
    <row r="799" spans="4:4" x14ac:dyDescent="0.2">
      <c r="D799" s="185"/>
    </row>
    <row r="800" spans="4:4" x14ac:dyDescent="0.2">
      <c r="D800" s="185"/>
    </row>
    <row r="801" spans="4:4" x14ac:dyDescent="0.2">
      <c r="D801" s="185"/>
    </row>
    <row r="802" spans="4:4" x14ac:dyDescent="0.2">
      <c r="D802" s="185"/>
    </row>
    <row r="803" spans="4:4" x14ac:dyDescent="0.2">
      <c r="D803" s="185"/>
    </row>
    <row r="804" spans="4:4" x14ac:dyDescent="0.2">
      <c r="D804" s="185"/>
    </row>
    <row r="805" spans="4:4" x14ac:dyDescent="0.2">
      <c r="D805" s="185"/>
    </row>
    <row r="806" spans="4:4" x14ac:dyDescent="0.2">
      <c r="D806" s="185"/>
    </row>
    <row r="807" spans="4:4" x14ac:dyDescent="0.2">
      <c r="D807" s="185"/>
    </row>
    <row r="808" spans="4:4" x14ac:dyDescent="0.2">
      <c r="D808" s="185"/>
    </row>
    <row r="809" spans="4:4" x14ac:dyDescent="0.2">
      <c r="D809" s="185"/>
    </row>
    <row r="810" spans="4:4" x14ac:dyDescent="0.2">
      <c r="D810" s="185"/>
    </row>
    <row r="811" spans="4:4" x14ac:dyDescent="0.2">
      <c r="D811" s="185"/>
    </row>
    <row r="812" spans="4:4" x14ac:dyDescent="0.2">
      <c r="D812" s="185"/>
    </row>
    <row r="813" spans="4:4" x14ac:dyDescent="0.2">
      <c r="D813" s="185"/>
    </row>
    <row r="814" spans="4:4" x14ac:dyDescent="0.2">
      <c r="D814" s="185"/>
    </row>
    <row r="815" spans="4:4" x14ac:dyDescent="0.2">
      <c r="D815" s="185"/>
    </row>
    <row r="816" spans="4:4" x14ac:dyDescent="0.2">
      <c r="D816" s="185"/>
    </row>
    <row r="817" spans="4:4" x14ac:dyDescent="0.2">
      <c r="D817" s="185"/>
    </row>
    <row r="818" spans="4:4" x14ac:dyDescent="0.2">
      <c r="D818" s="185"/>
    </row>
    <row r="819" spans="4:4" x14ac:dyDescent="0.2">
      <c r="D819" s="185"/>
    </row>
    <row r="820" spans="4:4" x14ac:dyDescent="0.2">
      <c r="D820" s="185"/>
    </row>
    <row r="821" spans="4:4" x14ac:dyDescent="0.2">
      <c r="D821" s="185"/>
    </row>
    <row r="822" spans="4:4" x14ac:dyDescent="0.2">
      <c r="D822" s="185"/>
    </row>
    <row r="823" spans="4:4" x14ac:dyDescent="0.2">
      <c r="D823" s="185"/>
    </row>
    <row r="824" spans="4:4" x14ac:dyDescent="0.2">
      <c r="D824" s="185"/>
    </row>
    <row r="825" spans="4:4" x14ac:dyDescent="0.2">
      <c r="D825" s="185"/>
    </row>
    <row r="826" spans="4:4" x14ac:dyDescent="0.2">
      <c r="D826" s="185"/>
    </row>
    <row r="827" spans="4:4" x14ac:dyDescent="0.2">
      <c r="D827" s="185"/>
    </row>
    <row r="828" spans="4:4" x14ac:dyDescent="0.2">
      <c r="D828" s="185"/>
    </row>
    <row r="829" spans="4:4" x14ac:dyDescent="0.2">
      <c r="D829" s="185"/>
    </row>
    <row r="830" spans="4:4" x14ac:dyDescent="0.2">
      <c r="D830" s="185"/>
    </row>
    <row r="831" spans="4:4" x14ac:dyDescent="0.2">
      <c r="D831" s="185"/>
    </row>
    <row r="832" spans="4:4" x14ac:dyDescent="0.2">
      <c r="D832" s="185"/>
    </row>
    <row r="833" spans="4:4" x14ac:dyDescent="0.2">
      <c r="D833" s="185"/>
    </row>
    <row r="834" spans="4:4" x14ac:dyDescent="0.2">
      <c r="D834" s="185"/>
    </row>
    <row r="835" spans="4:4" x14ac:dyDescent="0.2">
      <c r="D835" s="185"/>
    </row>
    <row r="836" spans="4:4" x14ac:dyDescent="0.2">
      <c r="D836" s="185"/>
    </row>
    <row r="837" spans="4:4" x14ac:dyDescent="0.2">
      <c r="D837" s="185"/>
    </row>
    <row r="838" spans="4:4" x14ac:dyDescent="0.2">
      <c r="D838" s="185"/>
    </row>
    <row r="839" spans="4:4" x14ac:dyDescent="0.2">
      <c r="D839" s="185"/>
    </row>
    <row r="840" spans="4:4" x14ac:dyDescent="0.2">
      <c r="D840" s="185"/>
    </row>
    <row r="841" spans="4:4" x14ac:dyDescent="0.2">
      <c r="D841" s="185"/>
    </row>
    <row r="842" spans="4:4" x14ac:dyDescent="0.2">
      <c r="D842" s="185"/>
    </row>
    <row r="843" spans="4:4" x14ac:dyDescent="0.2">
      <c r="D843" s="185"/>
    </row>
    <row r="844" spans="4:4" x14ac:dyDescent="0.2">
      <c r="D844" s="185"/>
    </row>
    <row r="845" spans="4:4" x14ac:dyDescent="0.2">
      <c r="D845" s="185"/>
    </row>
    <row r="846" spans="4:4" x14ac:dyDescent="0.2">
      <c r="D846" s="185"/>
    </row>
    <row r="847" spans="4:4" x14ac:dyDescent="0.2">
      <c r="D847" s="185"/>
    </row>
    <row r="848" spans="4:4" x14ac:dyDescent="0.2">
      <c r="D848" s="185"/>
    </row>
    <row r="849" spans="4:4" x14ac:dyDescent="0.2">
      <c r="D849" s="185"/>
    </row>
    <row r="850" spans="4:4" x14ac:dyDescent="0.2">
      <c r="D850" s="185"/>
    </row>
    <row r="851" spans="4:4" x14ac:dyDescent="0.2">
      <c r="D851" s="185"/>
    </row>
    <row r="852" spans="4:4" x14ac:dyDescent="0.2">
      <c r="D852" s="185"/>
    </row>
    <row r="853" spans="4:4" x14ac:dyDescent="0.2">
      <c r="D853" s="185"/>
    </row>
    <row r="854" spans="4:4" x14ac:dyDescent="0.2">
      <c r="D854" s="185"/>
    </row>
    <row r="855" spans="4:4" x14ac:dyDescent="0.2">
      <c r="D855" s="185"/>
    </row>
    <row r="856" spans="4:4" x14ac:dyDescent="0.2">
      <c r="D856" s="185"/>
    </row>
    <row r="857" spans="4:4" x14ac:dyDescent="0.2">
      <c r="D857" s="185"/>
    </row>
    <row r="858" spans="4:4" x14ac:dyDescent="0.2">
      <c r="D858" s="185"/>
    </row>
    <row r="859" spans="4:4" x14ac:dyDescent="0.2">
      <c r="D859" s="185"/>
    </row>
    <row r="860" spans="4:4" x14ac:dyDescent="0.2">
      <c r="D860" s="185"/>
    </row>
    <row r="861" spans="4:4" x14ac:dyDescent="0.2">
      <c r="D861" s="185"/>
    </row>
    <row r="862" spans="4:4" x14ac:dyDescent="0.2">
      <c r="D862" s="185"/>
    </row>
    <row r="863" spans="4:4" x14ac:dyDescent="0.2">
      <c r="D863" s="185"/>
    </row>
    <row r="864" spans="4:4" x14ac:dyDescent="0.2">
      <c r="D864" s="185"/>
    </row>
    <row r="865" spans="4:4" x14ac:dyDescent="0.2">
      <c r="D865" s="185"/>
    </row>
    <row r="866" spans="4:4" x14ac:dyDescent="0.2">
      <c r="D866" s="185"/>
    </row>
    <row r="867" spans="4:4" x14ac:dyDescent="0.2">
      <c r="D867" s="185"/>
    </row>
    <row r="868" spans="4:4" x14ac:dyDescent="0.2">
      <c r="D868" s="185"/>
    </row>
    <row r="869" spans="4:4" x14ac:dyDescent="0.2">
      <c r="D869" s="185"/>
    </row>
    <row r="870" spans="4:4" x14ac:dyDescent="0.2">
      <c r="D870" s="185"/>
    </row>
    <row r="871" spans="4:4" x14ac:dyDescent="0.2">
      <c r="D871" s="185"/>
    </row>
    <row r="872" spans="4:4" x14ac:dyDescent="0.2">
      <c r="D872" s="185"/>
    </row>
    <row r="873" spans="4:4" x14ac:dyDescent="0.2">
      <c r="D873" s="185"/>
    </row>
    <row r="874" spans="4:4" x14ac:dyDescent="0.2">
      <c r="D874" s="185"/>
    </row>
    <row r="875" spans="4:4" x14ac:dyDescent="0.2">
      <c r="D875" s="185"/>
    </row>
    <row r="876" spans="4:4" x14ac:dyDescent="0.2">
      <c r="D876" s="185"/>
    </row>
    <row r="877" spans="4:4" x14ac:dyDescent="0.2">
      <c r="D877" s="185"/>
    </row>
    <row r="878" spans="4:4" x14ac:dyDescent="0.2">
      <c r="D878" s="185"/>
    </row>
    <row r="879" spans="4:4" x14ac:dyDescent="0.2">
      <c r="D879" s="185"/>
    </row>
    <row r="880" spans="4:4" x14ac:dyDescent="0.2">
      <c r="D880" s="185"/>
    </row>
    <row r="881" spans="4:4" x14ac:dyDescent="0.2">
      <c r="D881" s="185"/>
    </row>
    <row r="882" spans="4:4" x14ac:dyDescent="0.2">
      <c r="D882" s="185"/>
    </row>
    <row r="883" spans="4:4" x14ac:dyDescent="0.2">
      <c r="D883" s="185"/>
    </row>
    <row r="884" spans="4:4" x14ac:dyDescent="0.2">
      <c r="D884" s="185"/>
    </row>
    <row r="885" spans="4:4" x14ac:dyDescent="0.2">
      <c r="D885" s="185"/>
    </row>
    <row r="886" spans="4:4" x14ac:dyDescent="0.2">
      <c r="D886" s="185"/>
    </row>
    <row r="887" spans="4:4" x14ac:dyDescent="0.2">
      <c r="D887" s="185"/>
    </row>
    <row r="888" spans="4:4" x14ac:dyDescent="0.2">
      <c r="D888" s="185"/>
    </row>
    <row r="889" spans="4:4" x14ac:dyDescent="0.2">
      <c r="D889" s="185"/>
    </row>
    <row r="890" spans="4:4" x14ac:dyDescent="0.2">
      <c r="D890" s="185"/>
    </row>
    <row r="891" spans="4:4" x14ac:dyDescent="0.2">
      <c r="D891" s="185"/>
    </row>
    <row r="892" spans="4:4" x14ac:dyDescent="0.2">
      <c r="D892" s="185"/>
    </row>
    <row r="893" spans="4:4" x14ac:dyDescent="0.2">
      <c r="D893" s="185"/>
    </row>
    <row r="894" spans="4:4" x14ac:dyDescent="0.2">
      <c r="D894" s="185"/>
    </row>
    <row r="895" spans="4:4" x14ac:dyDescent="0.2">
      <c r="D895" s="185"/>
    </row>
    <row r="896" spans="4:4" x14ac:dyDescent="0.2">
      <c r="D896" s="185"/>
    </row>
    <row r="897" spans="4:4" x14ac:dyDescent="0.2">
      <c r="D897" s="185"/>
    </row>
    <row r="898" spans="4:4" x14ac:dyDescent="0.2">
      <c r="D898" s="185"/>
    </row>
    <row r="899" spans="4:4" x14ac:dyDescent="0.2">
      <c r="D899" s="185"/>
    </row>
    <row r="900" spans="4:4" x14ac:dyDescent="0.2">
      <c r="D900" s="185"/>
    </row>
    <row r="901" spans="4:4" x14ac:dyDescent="0.2">
      <c r="D901" s="185"/>
    </row>
    <row r="902" spans="4:4" x14ac:dyDescent="0.2">
      <c r="D902" s="185"/>
    </row>
    <row r="903" spans="4:4" x14ac:dyDescent="0.2">
      <c r="D903" s="185"/>
    </row>
    <row r="904" spans="4:4" x14ac:dyDescent="0.2">
      <c r="D904" s="185"/>
    </row>
    <row r="905" spans="4:4" x14ac:dyDescent="0.2">
      <c r="D905" s="185"/>
    </row>
    <row r="906" spans="4:4" x14ac:dyDescent="0.2">
      <c r="D906" s="185"/>
    </row>
    <row r="907" spans="4:4" x14ac:dyDescent="0.2">
      <c r="D907" s="185"/>
    </row>
    <row r="908" spans="4:4" x14ac:dyDescent="0.2">
      <c r="D908" s="185"/>
    </row>
    <row r="909" spans="4:4" x14ac:dyDescent="0.2">
      <c r="D909" s="185"/>
    </row>
    <row r="910" spans="4:4" x14ac:dyDescent="0.2">
      <c r="D910" s="185"/>
    </row>
    <row r="911" spans="4:4" x14ac:dyDescent="0.2">
      <c r="D911" s="185"/>
    </row>
    <row r="912" spans="4:4" x14ac:dyDescent="0.2">
      <c r="D912" s="185"/>
    </row>
    <row r="913" spans="4:4" x14ac:dyDescent="0.2">
      <c r="D913" s="185"/>
    </row>
    <row r="914" spans="4:4" x14ac:dyDescent="0.2">
      <c r="D914" s="185"/>
    </row>
    <row r="915" spans="4:4" x14ac:dyDescent="0.2">
      <c r="D915" s="185"/>
    </row>
    <row r="916" spans="4:4" x14ac:dyDescent="0.2">
      <c r="D916" s="185"/>
    </row>
    <row r="917" spans="4:4" x14ac:dyDescent="0.2">
      <c r="D917" s="185"/>
    </row>
    <row r="918" spans="4:4" x14ac:dyDescent="0.2">
      <c r="D918" s="185"/>
    </row>
    <row r="919" spans="4:4" x14ac:dyDescent="0.2">
      <c r="D919" s="185"/>
    </row>
    <row r="920" spans="4:4" x14ac:dyDescent="0.2">
      <c r="D920" s="185"/>
    </row>
    <row r="921" spans="4:4" x14ac:dyDescent="0.2">
      <c r="D921" s="185"/>
    </row>
    <row r="922" spans="4:4" x14ac:dyDescent="0.2">
      <c r="D922" s="185"/>
    </row>
    <row r="923" spans="4:4" x14ac:dyDescent="0.2">
      <c r="D923" s="185"/>
    </row>
    <row r="924" spans="4:4" x14ac:dyDescent="0.2">
      <c r="D924" s="185"/>
    </row>
    <row r="925" spans="4:4" x14ac:dyDescent="0.2">
      <c r="D925" s="185"/>
    </row>
    <row r="926" spans="4:4" x14ac:dyDescent="0.2">
      <c r="D926" s="185"/>
    </row>
    <row r="927" spans="4:4" x14ac:dyDescent="0.2">
      <c r="D927" s="185"/>
    </row>
    <row r="928" spans="4:4" x14ac:dyDescent="0.2">
      <c r="D928" s="185"/>
    </row>
    <row r="929" spans="4:4" x14ac:dyDescent="0.2">
      <c r="D929" s="185"/>
    </row>
    <row r="930" spans="4:4" x14ac:dyDescent="0.2">
      <c r="D930" s="185"/>
    </row>
    <row r="931" spans="4:4" x14ac:dyDescent="0.2">
      <c r="D931" s="185"/>
    </row>
    <row r="932" spans="4:4" x14ac:dyDescent="0.2">
      <c r="D932" s="185"/>
    </row>
    <row r="933" spans="4:4" x14ac:dyDescent="0.2">
      <c r="D933" s="185"/>
    </row>
    <row r="934" spans="4:4" x14ac:dyDescent="0.2">
      <c r="D934" s="185"/>
    </row>
    <row r="935" spans="4:4" x14ac:dyDescent="0.2">
      <c r="D935" s="185"/>
    </row>
    <row r="936" spans="4:4" x14ac:dyDescent="0.2">
      <c r="D936" s="185"/>
    </row>
    <row r="937" spans="4:4" x14ac:dyDescent="0.2">
      <c r="D937" s="185"/>
    </row>
    <row r="938" spans="4:4" x14ac:dyDescent="0.2">
      <c r="D938" s="185"/>
    </row>
    <row r="939" spans="4:4" x14ac:dyDescent="0.2">
      <c r="D939" s="185"/>
    </row>
    <row r="940" spans="4:4" x14ac:dyDescent="0.2">
      <c r="D940" s="185"/>
    </row>
    <row r="941" spans="4:4" x14ac:dyDescent="0.2">
      <c r="D941" s="185"/>
    </row>
    <row r="942" spans="4:4" x14ac:dyDescent="0.2">
      <c r="D942" s="185"/>
    </row>
    <row r="943" spans="4:4" x14ac:dyDescent="0.2">
      <c r="D943" s="185"/>
    </row>
    <row r="944" spans="4:4" x14ac:dyDescent="0.2">
      <c r="D944" s="185"/>
    </row>
    <row r="945" spans="4:4" x14ac:dyDescent="0.2">
      <c r="D945" s="185"/>
    </row>
    <row r="946" spans="4:4" x14ac:dyDescent="0.2">
      <c r="D946" s="185"/>
    </row>
    <row r="947" spans="4:4" x14ac:dyDescent="0.2">
      <c r="D947" s="185"/>
    </row>
    <row r="948" spans="4:4" x14ac:dyDescent="0.2">
      <c r="D948" s="185"/>
    </row>
    <row r="949" spans="4:4" x14ac:dyDescent="0.2">
      <c r="D949" s="185"/>
    </row>
    <row r="950" spans="4:4" x14ac:dyDescent="0.2">
      <c r="D950" s="185"/>
    </row>
    <row r="951" spans="4:4" x14ac:dyDescent="0.2">
      <c r="D951" s="185"/>
    </row>
    <row r="952" spans="4:4" x14ac:dyDescent="0.2">
      <c r="D952" s="185"/>
    </row>
    <row r="953" spans="4:4" x14ac:dyDescent="0.2">
      <c r="D953" s="185"/>
    </row>
    <row r="954" spans="4:4" x14ac:dyDescent="0.2">
      <c r="D954" s="185"/>
    </row>
    <row r="955" spans="4:4" x14ac:dyDescent="0.2">
      <c r="D955" s="185"/>
    </row>
    <row r="956" spans="4:4" x14ac:dyDescent="0.2">
      <c r="D956" s="185"/>
    </row>
    <row r="957" spans="4:4" x14ac:dyDescent="0.2">
      <c r="D957" s="185"/>
    </row>
    <row r="958" spans="4:4" x14ac:dyDescent="0.2">
      <c r="D958" s="185"/>
    </row>
    <row r="959" spans="4:4" x14ac:dyDescent="0.2">
      <c r="D959" s="185"/>
    </row>
    <row r="960" spans="4:4" x14ac:dyDescent="0.2">
      <c r="D960" s="185"/>
    </row>
    <row r="961" spans="4:4" x14ac:dyDescent="0.2">
      <c r="D961" s="185"/>
    </row>
    <row r="962" spans="4:4" x14ac:dyDescent="0.2">
      <c r="D962" s="185"/>
    </row>
    <row r="963" spans="4:4" x14ac:dyDescent="0.2">
      <c r="D963" s="185"/>
    </row>
    <row r="964" spans="4:4" x14ac:dyDescent="0.2">
      <c r="D964" s="185"/>
    </row>
    <row r="965" spans="4:4" x14ac:dyDescent="0.2">
      <c r="D965" s="185"/>
    </row>
    <row r="966" spans="4:4" x14ac:dyDescent="0.2">
      <c r="D966" s="185"/>
    </row>
    <row r="967" spans="4:4" x14ac:dyDescent="0.2">
      <c r="D967" s="185"/>
    </row>
    <row r="968" spans="4:4" x14ac:dyDescent="0.2">
      <c r="D968" s="185"/>
    </row>
    <row r="969" spans="4:4" x14ac:dyDescent="0.2">
      <c r="D969" s="185"/>
    </row>
    <row r="970" spans="4:4" x14ac:dyDescent="0.2">
      <c r="D970" s="185"/>
    </row>
    <row r="971" spans="4:4" x14ac:dyDescent="0.2">
      <c r="D971" s="185"/>
    </row>
    <row r="972" spans="4:4" x14ac:dyDescent="0.2">
      <c r="D972" s="185"/>
    </row>
    <row r="973" spans="4:4" x14ac:dyDescent="0.2">
      <c r="D973" s="185"/>
    </row>
    <row r="974" spans="4:4" x14ac:dyDescent="0.2">
      <c r="D974" s="185"/>
    </row>
    <row r="975" spans="4:4" x14ac:dyDescent="0.2">
      <c r="D975" s="185"/>
    </row>
    <row r="976" spans="4:4" x14ac:dyDescent="0.2">
      <c r="D976" s="185"/>
    </row>
    <row r="977" spans="4:4" x14ac:dyDescent="0.2">
      <c r="D977" s="185"/>
    </row>
    <row r="978" spans="4:4" x14ac:dyDescent="0.2">
      <c r="D978" s="185"/>
    </row>
    <row r="979" spans="4:4" x14ac:dyDescent="0.2">
      <c r="D979" s="185"/>
    </row>
    <row r="980" spans="4:4" x14ac:dyDescent="0.2">
      <c r="D980" s="185"/>
    </row>
    <row r="981" spans="4:4" x14ac:dyDescent="0.2">
      <c r="D981" s="185"/>
    </row>
    <row r="982" spans="4:4" x14ac:dyDescent="0.2">
      <c r="D982" s="185"/>
    </row>
    <row r="983" spans="4:4" x14ac:dyDescent="0.2">
      <c r="D983" s="185"/>
    </row>
    <row r="984" spans="4:4" x14ac:dyDescent="0.2">
      <c r="D984" s="185"/>
    </row>
    <row r="985" spans="4:4" x14ac:dyDescent="0.2">
      <c r="D985" s="185"/>
    </row>
    <row r="986" spans="4:4" x14ac:dyDescent="0.2">
      <c r="D986" s="185"/>
    </row>
    <row r="987" spans="4:4" x14ac:dyDescent="0.2">
      <c r="D987" s="185"/>
    </row>
    <row r="988" spans="4:4" x14ac:dyDescent="0.2">
      <c r="D988" s="185"/>
    </row>
    <row r="989" spans="4:4" x14ac:dyDescent="0.2">
      <c r="D989" s="185"/>
    </row>
    <row r="990" spans="4:4" x14ac:dyDescent="0.2">
      <c r="D990" s="185"/>
    </row>
    <row r="991" spans="4:4" x14ac:dyDescent="0.2">
      <c r="D991" s="185"/>
    </row>
    <row r="992" spans="4:4" x14ac:dyDescent="0.2">
      <c r="D992" s="185"/>
    </row>
    <row r="993" spans="4:4" x14ac:dyDescent="0.2">
      <c r="D993" s="185"/>
    </row>
    <row r="994" spans="4:4" x14ac:dyDescent="0.2">
      <c r="D994" s="185"/>
    </row>
    <row r="995" spans="4:4" x14ac:dyDescent="0.2">
      <c r="D995" s="185"/>
    </row>
    <row r="996" spans="4:4" x14ac:dyDescent="0.2">
      <c r="D996" s="185"/>
    </row>
    <row r="997" spans="4:4" x14ac:dyDescent="0.2">
      <c r="D997" s="185"/>
    </row>
    <row r="998" spans="4:4" x14ac:dyDescent="0.2">
      <c r="D998" s="185"/>
    </row>
    <row r="999" spans="4:4" x14ac:dyDescent="0.2">
      <c r="D999" s="185"/>
    </row>
    <row r="1000" spans="4:4" x14ac:dyDescent="0.2">
      <c r="D1000" s="185"/>
    </row>
    <row r="1001" spans="4:4" x14ac:dyDescent="0.2">
      <c r="D1001" s="185"/>
    </row>
    <row r="1002" spans="4:4" x14ac:dyDescent="0.2">
      <c r="D1002" s="185"/>
    </row>
    <row r="1003" spans="4:4" x14ac:dyDescent="0.2">
      <c r="D1003" s="185"/>
    </row>
    <row r="1004" spans="4:4" x14ac:dyDescent="0.2">
      <c r="D1004" s="185"/>
    </row>
    <row r="1005" spans="4:4" x14ac:dyDescent="0.2">
      <c r="D1005" s="185"/>
    </row>
    <row r="1006" spans="4:4" x14ac:dyDescent="0.2">
      <c r="D1006" s="185"/>
    </row>
    <row r="1007" spans="4:4" x14ac:dyDescent="0.2">
      <c r="D1007" s="185"/>
    </row>
    <row r="1008" spans="4:4" x14ac:dyDescent="0.2">
      <c r="D1008" s="185"/>
    </row>
    <row r="1009" spans="4:4" x14ac:dyDescent="0.2">
      <c r="D1009" s="185"/>
    </row>
    <row r="1010" spans="4:4" x14ac:dyDescent="0.2">
      <c r="D1010" s="185"/>
    </row>
    <row r="1011" spans="4:4" x14ac:dyDescent="0.2">
      <c r="D1011" s="185"/>
    </row>
    <row r="1012" spans="4:4" x14ac:dyDescent="0.2">
      <c r="D1012" s="185"/>
    </row>
    <row r="1013" spans="4:4" x14ac:dyDescent="0.2">
      <c r="D1013" s="185"/>
    </row>
    <row r="1014" spans="4:4" x14ac:dyDescent="0.2">
      <c r="D1014" s="185"/>
    </row>
    <row r="1015" spans="4:4" x14ac:dyDescent="0.2">
      <c r="D1015" s="185"/>
    </row>
    <row r="1016" spans="4:4" x14ac:dyDescent="0.2">
      <c r="D1016" s="185"/>
    </row>
    <row r="1017" spans="4:4" x14ac:dyDescent="0.2">
      <c r="D1017" s="185"/>
    </row>
    <row r="1018" spans="4:4" x14ac:dyDescent="0.2">
      <c r="D1018" s="185"/>
    </row>
    <row r="1019" spans="4:4" x14ac:dyDescent="0.2">
      <c r="D1019" s="185"/>
    </row>
    <row r="1020" spans="4:4" x14ac:dyDescent="0.2">
      <c r="D1020" s="185"/>
    </row>
    <row r="1021" spans="4:4" x14ac:dyDescent="0.2">
      <c r="D1021" s="185"/>
    </row>
    <row r="1022" spans="4:4" x14ac:dyDescent="0.2">
      <c r="D1022" s="185"/>
    </row>
    <row r="1023" spans="4:4" x14ac:dyDescent="0.2">
      <c r="D1023" s="185"/>
    </row>
    <row r="1024" spans="4:4" x14ac:dyDescent="0.2">
      <c r="D1024" s="185"/>
    </row>
    <row r="1025" spans="4:4" x14ac:dyDescent="0.2">
      <c r="D1025" s="185"/>
    </row>
    <row r="1026" spans="4:4" x14ac:dyDescent="0.2">
      <c r="D1026" s="185"/>
    </row>
    <row r="1027" spans="4:4" x14ac:dyDescent="0.2">
      <c r="D1027" s="185"/>
    </row>
    <row r="1028" spans="4:4" x14ac:dyDescent="0.2">
      <c r="D1028" s="185"/>
    </row>
    <row r="1029" spans="4:4" x14ac:dyDescent="0.2">
      <c r="D1029" s="185"/>
    </row>
    <row r="1030" spans="4:4" x14ac:dyDescent="0.2">
      <c r="D1030" s="185"/>
    </row>
    <row r="1031" spans="4:4" x14ac:dyDescent="0.2">
      <c r="D1031" s="185"/>
    </row>
    <row r="1032" spans="4:4" x14ac:dyDescent="0.2">
      <c r="D1032" s="185"/>
    </row>
    <row r="1033" spans="4:4" x14ac:dyDescent="0.2">
      <c r="D1033" s="185"/>
    </row>
    <row r="1034" spans="4:4" x14ac:dyDescent="0.2">
      <c r="D1034" s="185"/>
    </row>
    <row r="1035" spans="4:4" x14ac:dyDescent="0.2">
      <c r="D1035" s="185"/>
    </row>
    <row r="1036" spans="4:4" x14ac:dyDescent="0.2">
      <c r="D1036" s="185"/>
    </row>
    <row r="1037" spans="4:4" x14ac:dyDescent="0.2">
      <c r="D1037" s="185"/>
    </row>
    <row r="1038" spans="4:4" x14ac:dyDescent="0.2">
      <c r="D1038" s="185"/>
    </row>
    <row r="1039" spans="4:4" x14ac:dyDescent="0.2">
      <c r="D1039" s="185"/>
    </row>
    <row r="1040" spans="4:4" x14ac:dyDescent="0.2">
      <c r="D1040" s="185"/>
    </row>
    <row r="1041" spans="4:4" x14ac:dyDescent="0.2">
      <c r="D1041" s="185"/>
    </row>
    <row r="1042" spans="4:4" x14ac:dyDescent="0.2">
      <c r="D1042" s="185"/>
    </row>
    <row r="1043" spans="4:4" x14ac:dyDescent="0.2">
      <c r="D1043" s="185"/>
    </row>
    <row r="1044" spans="4:4" x14ac:dyDescent="0.2">
      <c r="D1044" s="185"/>
    </row>
    <row r="1045" spans="4:4" x14ac:dyDescent="0.2">
      <c r="D1045" s="185"/>
    </row>
    <row r="1046" spans="4:4" x14ac:dyDescent="0.2">
      <c r="D1046" s="185"/>
    </row>
    <row r="1047" spans="4:4" x14ac:dyDescent="0.2">
      <c r="D1047" s="185"/>
    </row>
    <row r="1048" spans="4:4" x14ac:dyDescent="0.2">
      <c r="D1048" s="185"/>
    </row>
    <row r="1049" spans="4:4" x14ac:dyDescent="0.2">
      <c r="D1049" s="185"/>
    </row>
    <row r="1050" spans="4:4" x14ac:dyDescent="0.2">
      <c r="D1050" s="185"/>
    </row>
    <row r="1051" spans="4:4" x14ac:dyDescent="0.2">
      <c r="D1051" s="185"/>
    </row>
    <row r="1052" spans="4:4" x14ac:dyDescent="0.2">
      <c r="D1052" s="185"/>
    </row>
    <row r="1053" spans="4:4" x14ac:dyDescent="0.2">
      <c r="D1053" s="185"/>
    </row>
    <row r="1054" spans="4:4" x14ac:dyDescent="0.2">
      <c r="D1054" s="185"/>
    </row>
    <row r="1055" spans="4:4" x14ac:dyDescent="0.2">
      <c r="D1055" s="185"/>
    </row>
    <row r="1056" spans="4:4" x14ac:dyDescent="0.2">
      <c r="D1056" s="185"/>
    </row>
    <row r="1057" spans="4:4" x14ac:dyDescent="0.2">
      <c r="D1057" s="185"/>
    </row>
    <row r="1058" spans="4:4" x14ac:dyDescent="0.2">
      <c r="D1058" s="185"/>
    </row>
    <row r="1059" spans="4:4" x14ac:dyDescent="0.2">
      <c r="D1059" s="185"/>
    </row>
    <row r="1060" spans="4:4" x14ac:dyDescent="0.2">
      <c r="D1060" s="185"/>
    </row>
    <row r="1061" spans="4:4" x14ac:dyDescent="0.2">
      <c r="D1061" s="185"/>
    </row>
    <row r="1062" spans="4:4" x14ac:dyDescent="0.2">
      <c r="D1062" s="185"/>
    </row>
    <row r="1063" spans="4:4" x14ac:dyDescent="0.2">
      <c r="D1063" s="185"/>
    </row>
    <row r="1064" spans="4:4" x14ac:dyDescent="0.2">
      <c r="D1064" s="185"/>
    </row>
    <row r="1065" spans="4:4" x14ac:dyDescent="0.2">
      <c r="D1065" s="185"/>
    </row>
    <row r="1066" spans="4:4" x14ac:dyDescent="0.2">
      <c r="D1066" s="185"/>
    </row>
    <row r="1067" spans="4:4" x14ac:dyDescent="0.2">
      <c r="D1067" s="185"/>
    </row>
    <row r="1068" spans="4:4" x14ac:dyDescent="0.2">
      <c r="D1068" s="185"/>
    </row>
    <row r="1069" spans="4:4" x14ac:dyDescent="0.2">
      <c r="D1069" s="185"/>
    </row>
    <row r="1070" spans="4:4" x14ac:dyDescent="0.2">
      <c r="D1070" s="185"/>
    </row>
    <row r="1071" spans="4:4" x14ac:dyDescent="0.2">
      <c r="D1071" s="185"/>
    </row>
    <row r="1072" spans="4:4" x14ac:dyDescent="0.2">
      <c r="D1072" s="185"/>
    </row>
    <row r="1073" spans="4:4" x14ac:dyDescent="0.2">
      <c r="D1073" s="185"/>
    </row>
    <row r="1074" spans="4:4" x14ac:dyDescent="0.2">
      <c r="D1074" s="185"/>
    </row>
    <row r="1075" spans="4:4" x14ac:dyDescent="0.2">
      <c r="D1075" s="185"/>
    </row>
    <row r="1076" spans="4:4" x14ac:dyDescent="0.2">
      <c r="D1076" s="185"/>
    </row>
    <row r="1077" spans="4:4" x14ac:dyDescent="0.2">
      <c r="D1077" s="185"/>
    </row>
    <row r="1078" spans="4:4" x14ac:dyDescent="0.2">
      <c r="D1078" s="185"/>
    </row>
    <row r="1079" spans="4:4" x14ac:dyDescent="0.2">
      <c r="D1079" s="185"/>
    </row>
    <row r="1080" spans="4:4" x14ac:dyDescent="0.2">
      <c r="D1080" s="185"/>
    </row>
    <row r="1081" spans="4:4" x14ac:dyDescent="0.2">
      <c r="D1081" s="185"/>
    </row>
    <row r="1082" spans="4:4" x14ac:dyDescent="0.2">
      <c r="D1082" s="185"/>
    </row>
    <row r="1083" spans="4:4" x14ac:dyDescent="0.2">
      <c r="D1083" s="185"/>
    </row>
    <row r="1084" spans="4:4" x14ac:dyDescent="0.2">
      <c r="D1084" s="185"/>
    </row>
    <row r="1085" spans="4:4" x14ac:dyDescent="0.2">
      <c r="D1085" s="185"/>
    </row>
    <row r="1086" spans="4:4" x14ac:dyDescent="0.2">
      <c r="D1086" s="185"/>
    </row>
    <row r="1087" spans="4:4" x14ac:dyDescent="0.2">
      <c r="D1087" s="185"/>
    </row>
    <row r="1088" spans="4:4" x14ac:dyDescent="0.2">
      <c r="D1088" s="185"/>
    </row>
    <row r="1089" spans="4:4" x14ac:dyDescent="0.2">
      <c r="D1089" s="185"/>
    </row>
    <row r="1090" spans="4:4" x14ac:dyDescent="0.2">
      <c r="D1090" s="185"/>
    </row>
    <row r="1091" spans="4:4" x14ac:dyDescent="0.2">
      <c r="D1091" s="185"/>
    </row>
    <row r="1092" spans="4:4" x14ac:dyDescent="0.2">
      <c r="D1092" s="185"/>
    </row>
    <row r="1093" spans="4:4" x14ac:dyDescent="0.2">
      <c r="D1093" s="185"/>
    </row>
    <row r="1094" spans="4:4" x14ac:dyDescent="0.2">
      <c r="D1094" s="185"/>
    </row>
    <row r="1095" spans="4:4" x14ac:dyDescent="0.2">
      <c r="D1095" s="185"/>
    </row>
    <row r="1096" spans="4:4" x14ac:dyDescent="0.2">
      <c r="D1096" s="185"/>
    </row>
    <row r="1097" spans="4:4" x14ac:dyDescent="0.2">
      <c r="D1097" s="185"/>
    </row>
    <row r="1098" spans="4:4" x14ac:dyDescent="0.2">
      <c r="D1098" s="185"/>
    </row>
    <row r="1099" spans="4:4" x14ac:dyDescent="0.2">
      <c r="D1099" s="185"/>
    </row>
    <row r="1100" spans="4:4" x14ac:dyDescent="0.2">
      <c r="D1100" s="185"/>
    </row>
    <row r="1101" spans="4:4" x14ac:dyDescent="0.2">
      <c r="D1101" s="185"/>
    </row>
    <row r="1102" spans="4:4" x14ac:dyDescent="0.2">
      <c r="D1102" s="185"/>
    </row>
    <row r="1103" spans="4:4" x14ac:dyDescent="0.2">
      <c r="D1103" s="185"/>
    </row>
    <row r="1104" spans="4:4" x14ac:dyDescent="0.2">
      <c r="D1104" s="185"/>
    </row>
    <row r="1105" spans="4:4" x14ac:dyDescent="0.2">
      <c r="D1105" s="185"/>
    </row>
    <row r="1106" spans="4:4" x14ac:dyDescent="0.2">
      <c r="D1106" s="185"/>
    </row>
    <row r="1107" spans="4:4" x14ac:dyDescent="0.2">
      <c r="D1107" s="185"/>
    </row>
    <row r="1108" spans="4:4" x14ac:dyDescent="0.2">
      <c r="D1108" s="185"/>
    </row>
    <row r="1109" spans="4:4" x14ac:dyDescent="0.2">
      <c r="D1109" s="185"/>
    </row>
    <row r="1110" spans="4:4" x14ac:dyDescent="0.2">
      <c r="D1110" s="185"/>
    </row>
    <row r="1111" spans="4:4" x14ac:dyDescent="0.2">
      <c r="D1111" s="185"/>
    </row>
    <row r="1112" spans="4:4" x14ac:dyDescent="0.2">
      <c r="D1112" s="185"/>
    </row>
    <row r="1113" spans="4:4" x14ac:dyDescent="0.2">
      <c r="D1113" s="185"/>
    </row>
    <row r="1114" spans="4:4" x14ac:dyDescent="0.2">
      <c r="D1114" s="185"/>
    </row>
    <row r="1115" spans="4:4" x14ac:dyDescent="0.2">
      <c r="D1115" s="185"/>
    </row>
    <row r="1116" spans="4:4" x14ac:dyDescent="0.2">
      <c r="D1116" s="185"/>
    </row>
    <row r="1117" spans="4:4" x14ac:dyDescent="0.2">
      <c r="D1117" s="185"/>
    </row>
    <row r="1118" spans="4:4" x14ac:dyDescent="0.2">
      <c r="D1118" s="185"/>
    </row>
    <row r="1119" spans="4:4" x14ac:dyDescent="0.2">
      <c r="D1119" s="185"/>
    </row>
    <row r="1120" spans="4:4" x14ac:dyDescent="0.2">
      <c r="D1120" s="185"/>
    </row>
    <row r="1121" spans="4:4" x14ac:dyDescent="0.2">
      <c r="D1121" s="185"/>
    </row>
    <row r="1122" spans="4:4" x14ac:dyDescent="0.2">
      <c r="D1122" s="185"/>
    </row>
    <row r="1123" spans="4:4" x14ac:dyDescent="0.2">
      <c r="D1123" s="185"/>
    </row>
    <row r="1124" spans="4:4" x14ac:dyDescent="0.2">
      <c r="D1124" s="185"/>
    </row>
    <row r="1125" spans="4:4" x14ac:dyDescent="0.2">
      <c r="D1125" s="185"/>
    </row>
    <row r="1126" spans="4:4" x14ac:dyDescent="0.2">
      <c r="D1126" s="185"/>
    </row>
    <row r="1127" spans="4:4" x14ac:dyDescent="0.2">
      <c r="D1127" s="185"/>
    </row>
    <row r="1128" spans="4:4" x14ac:dyDescent="0.2">
      <c r="D1128" s="185"/>
    </row>
    <row r="1129" spans="4:4" x14ac:dyDescent="0.2">
      <c r="D1129" s="185"/>
    </row>
    <row r="1130" spans="4:4" x14ac:dyDescent="0.2">
      <c r="D1130" s="185"/>
    </row>
    <row r="1131" spans="4:4" x14ac:dyDescent="0.2">
      <c r="D1131" s="185"/>
    </row>
    <row r="1132" spans="4:4" x14ac:dyDescent="0.2">
      <c r="D1132" s="185"/>
    </row>
    <row r="1133" spans="4:4" x14ac:dyDescent="0.2">
      <c r="D1133" s="185"/>
    </row>
    <row r="1134" spans="4:4" x14ac:dyDescent="0.2">
      <c r="D1134" s="185"/>
    </row>
    <row r="1135" spans="4:4" x14ac:dyDescent="0.2">
      <c r="D1135" s="185"/>
    </row>
    <row r="1136" spans="4:4" x14ac:dyDescent="0.2">
      <c r="D1136" s="185"/>
    </row>
    <row r="1137" spans="4:4" x14ac:dyDescent="0.2">
      <c r="D1137" s="185"/>
    </row>
    <row r="1138" spans="4:4" x14ac:dyDescent="0.2">
      <c r="D1138" s="185"/>
    </row>
    <row r="1139" spans="4:4" x14ac:dyDescent="0.2">
      <c r="D1139" s="185"/>
    </row>
    <row r="1140" spans="4:4" x14ac:dyDescent="0.2">
      <c r="D1140" s="185"/>
    </row>
    <row r="1141" spans="4:4" x14ac:dyDescent="0.2">
      <c r="D1141" s="185"/>
    </row>
    <row r="1142" spans="4:4" x14ac:dyDescent="0.2">
      <c r="D1142" s="185"/>
    </row>
    <row r="1143" spans="4:4" x14ac:dyDescent="0.2">
      <c r="D1143" s="185"/>
    </row>
    <row r="1144" spans="4:4" x14ac:dyDescent="0.2">
      <c r="D1144" s="185"/>
    </row>
    <row r="1145" spans="4:4" x14ac:dyDescent="0.2">
      <c r="D1145" s="185"/>
    </row>
    <row r="1146" spans="4:4" x14ac:dyDescent="0.2">
      <c r="D1146" s="185"/>
    </row>
    <row r="1147" spans="4:4" x14ac:dyDescent="0.2">
      <c r="D1147" s="185"/>
    </row>
    <row r="1148" spans="4:4" x14ac:dyDescent="0.2">
      <c r="D1148" s="185"/>
    </row>
    <row r="1149" spans="4:4" x14ac:dyDescent="0.2">
      <c r="D1149" s="185"/>
    </row>
    <row r="1150" spans="4:4" x14ac:dyDescent="0.2">
      <c r="D1150" s="185"/>
    </row>
    <row r="1151" spans="4:4" x14ac:dyDescent="0.2">
      <c r="D1151" s="185"/>
    </row>
    <row r="1152" spans="4:4" x14ac:dyDescent="0.2">
      <c r="D1152" s="185"/>
    </row>
    <row r="1153" spans="4:4" x14ac:dyDescent="0.2">
      <c r="D1153" s="185"/>
    </row>
    <row r="1154" spans="4:4" x14ac:dyDescent="0.2">
      <c r="D1154" s="185"/>
    </row>
    <row r="1155" spans="4:4" x14ac:dyDescent="0.2">
      <c r="D1155" s="185"/>
    </row>
    <row r="1156" spans="4:4" x14ac:dyDescent="0.2">
      <c r="D1156" s="185"/>
    </row>
    <row r="1157" spans="4:4" x14ac:dyDescent="0.2">
      <c r="D1157" s="185"/>
    </row>
    <row r="1158" spans="4:4" x14ac:dyDescent="0.2">
      <c r="D1158" s="185"/>
    </row>
    <row r="1159" spans="4:4" x14ac:dyDescent="0.2">
      <c r="D1159" s="185"/>
    </row>
    <row r="1160" spans="4:4" x14ac:dyDescent="0.2">
      <c r="D1160" s="185"/>
    </row>
    <row r="1161" spans="4:4" x14ac:dyDescent="0.2">
      <c r="D1161" s="185"/>
    </row>
    <row r="1162" spans="4:4" x14ac:dyDescent="0.2">
      <c r="D1162" s="185"/>
    </row>
    <row r="1163" spans="4:4" x14ac:dyDescent="0.2">
      <c r="D1163" s="185"/>
    </row>
    <row r="1164" spans="4:4" x14ac:dyDescent="0.2">
      <c r="D1164" s="185"/>
    </row>
    <row r="1165" spans="4:4" x14ac:dyDescent="0.2">
      <c r="D1165" s="185"/>
    </row>
    <row r="1166" spans="4:4" x14ac:dyDescent="0.2">
      <c r="D1166" s="185"/>
    </row>
    <row r="1167" spans="4:4" x14ac:dyDescent="0.2">
      <c r="D1167" s="185"/>
    </row>
    <row r="1168" spans="4:4" x14ac:dyDescent="0.2">
      <c r="D1168" s="185"/>
    </row>
    <row r="1169" spans="4:4" x14ac:dyDescent="0.2">
      <c r="D1169" s="185"/>
    </row>
    <row r="1170" spans="4:4" x14ac:dyDescent="0.2">
      <c r="D1170" s="185"/>
    </row>
    <row r="1171" spans="4:4" x14ac:dyDescent="0.2">
      <c r="D1171" s="185"/>
    </row>
    <row r="1172" spans="4:4" x14ac:dyDescent="0.2">
      <c r="D1172" s="185"/>
    </row>
    <row r="1173" spans="4:4" x14ac:dyDescent="0.2">
      <c r="D1173" s="185"/>
    </row>
    <row r="1174" spans="4:4" x14ac:dyDescent="0.2">
      <c r="D1174" s="185"/>
    </row>
    <row r="1175" spans="4:4" x14ac:dyDescent="0.2">
      <c r="D1175" s="185"/>
    </row>
    <row r="1176" spans="4:4" x14ac:dyDescent="0.2">
      <c r="D1176" s="185"/>
    </row>
    <row r="1177" spans="4:4" x14ac:dyDescent="0.2">
      <c r="D1177" s="185"/>
    </row>
    <row r="1178" spans="4:4" x14ac:dyDescent="0.2">
      <c r="D1178" s="185"/>
    </row>
    <row r="1179" spans="4:4" x14ac:dyDescent="0.2">
      <c r="D1179" s="185"/>
    </row>
    <row r="1180" spans="4:4" x14ac:dyDescent="0.2">
      <c r="D1180" s="185"/>
    </row>
    <row r="1181" spans="4:4" x14ac:dyDescent="0.2">
      <c r="D1181" s="185"/>
    </row>
    <row r="1182" spans="4:4" x14ac:dyDescent="0.2">
      <c r="D1182" s="185"/>
    </row>
    <row r="1183" spans="4:4" x14ac:dyDescent="0.2">
      <c r="D1183" s="185"/>
    </row>
    <row r="1184" spans="4:4" x14ac:dyDescent="0.2">
      <c r="D1184" s="185"/>
    </row>
    <row r="1185" spans="4:4" x14ac:dyDescent="0.2">
      <c r="D1185" s="185"/>
    </row>
    <row r="1186" spans="4:4" x14ac:dyDescent="0.2">
      <c r="D1186" s="185"/>
    </row>
    <row r="1187" spans="4:4" x14ac:dyDescent="0.2">
      <c r="D1187" s="185"/>
    </row>
    <row r="1188" spans="4:4" x14ac:dyDescent="0.2">
      <c r="D1188" s="185"/>
    </row>
    <row r="1189" spans="4:4" x14ac:dyDescent="0.2">
      <c r="D1189" s="185"/>
    </row>
    <row r="1190" spans="4:4" x14ac:dyDescent="0.2">
      <c r="D1190" s="185"/>
    </row>
    <row r="1191" spans="4:4" x14ac:dyDescent="0.2">
      <c r="D1191" s="185"/>
    </row>
    <row r="1192" spans="4:4" x14ac:dyDescent="0.2">
      <c r="D1192" s="185"/>
    </row>
    <row r="1193" spans="4:4" x14ac:dyDescent="0.2">
      <c r="D1193" s="185"/>
    </row>
    <row r="1194" spans="4:4" x14ac:dyDescent="0.2">
      <c r="D1194" s="185"/>
    </row>
    <row r="1195" spans="4:4" x14ac:dyDescent="0.2">
      <c r="D1195" s="185"/>
    </row>
    <row r="1196" spans="4:4" x14ac:dyDescent="0.2">
      <c r="D1196" s="185"/>
    </row>
    <row r="1197" spans="4:4" x14ac:dyDescent="0.2">
      <c r="D1197" s="185"/>
    </row>
    <row r="1198" spans="4:4" x14ac:dyDescent="0.2">
      <c r="D1198" s="185"/>
    </row>
    <row r="1199" spans="4:4" x14ac:dyDescent="0.2">
      <c r="D1199" s="185"/>
    </row>
    <row r="1200" spans="4:4" x14ac:dyDescent="0.2">
      <c r="D1200" s="185"/>
    </row>
    <row r="1201" spans="4:4" x14ac:dyDescent="0.2">
      <c r="D1201" s="185"/>
    </row>
    <row r="1202" spans="4:4" x14ac:dyDescent="0.2">
      <c r="D1202" s="185"/>
    </row>
    <row r="1203" spans="4:4" x14ac:dyDescent="0.2">
      <c r="D1203" s="185"/>
    </row>
    <row r="1204" spans="4:4" x14ac:dyDescent="0.2">
      <c r="D1204" s="185"/>
    </row>
    <row r="1205" spans="4:4" x14ac:dyDescent="0.2">
      <c r="D1205" s="185"/>
    </row>
    <row r="1206" spans="4:4" x14ac:dyDescent="0.2">
      <c r="D1206" s="185"/>
    </row>
    <row r="1207" spans="4:4" x14ac:dyDescent="0.2">
      <c r="D1207" s="185"/>
    </row>
    <row r="1208" spans="4:4" x14ac:dyDescent="0.2">
      <c r="D1208" s="185"/>
    </row>
    <row r="1209" spans="4:4" x14ac:dyDescent="0.2">
      <c r="D1209" s="185"/>
    </row>
    <row r="1210" spans="4:4" x14ac:dyDescent="0.2">
      <c r="D1210" s="185"/>
    </row>
    <row r="1211" spans="4:4" x14ac:dyDescent="0.2">
      <c r="D1211" s="185"/>
    </row>
    <row r="1212" spans="4:4" x14ac:dyDescent="0.2">
      <c r="D1212" s="185"/>
    </row>
    <row r="1213" spans="4:4" x14ac:dyDescent="0.2">
      <c r="D1213" s="185"/>
    </row>
    <row r="1214" spans="4:4" x14ac:dyDescent="0.2">
      <c r="D1214" s="185"/>
    </row>
    <row r="1215" spans="4:4" x14ac:dyDescent="0.2">
      <c r="D1215" s="185"/>
    </row>
    <row r="1216" spans="4:4" x14ac:dyDescent="0.2">
      <c r="D1216" s="185"/>
    </row>
    <row r="1217" spans="4:4" x14ac:dyDescent="0.2">
      <c r="D1217" s="185"/>
    </row>
    <row r="1218" spans="4:4" x14ac:dyDescent="0.2">
      <c r="D1218" s="185"/>
    </row>
    <row r="1219" spans="4:4" x14ac:dyDescent="0.2">
      <c r="D1219" s="185"/>
    </row>
    <row r="1220" spans="4:4" x14ac:dyDescent="0.2">
      <c r="D1220" s="185"/>
    </row>
    <row r="1221" spans="4:4" x14ac:dyDescent="0.2">
      <c r="D1221" s="185"/>
    </row>
    <row r="1222" spans="4:4" x14ac:dyDescent="0.2">
      <c r="D1222" s="185"/>
    </row>
    <row r="1223" spans="4:4" x14ac:dyDescent="0.2">
      <c r="D1223" s="185"/>
    </row>
    <row r="1224" spans="4:4" x14ac:dyDescent="0.2">
      <c r="D1224" s="185"/>
    </row>
    <row r="1225" spans="4:4" x14ac:dyDescent="0.2">
      <c r="D1225" s="185"/>
    </row>
    <row r="1226" spans="4:4" x14ac:dyDescent="0.2">
      <c r="D1226" s="185"/>
    </row>
    <row r="1227" spans="4:4" x14ac:dyDescent="0.2">
      <c r="D1227" s="185"/>
    </row>
    <row r="1228" spans="4:4" x14ac:dyDescent="0.2">
      <c r="D1228" s="185"/>
    </row>
    <row r="1229" spans="4:4" x14ac:dyDescent="0.2">
      <c r="D1229" s="185"/>
    </row>
    <row r="1230" spans="4:4" x14ac:dyDescent="0.2">
      <c r="D1230" s="185"/>
    </row>
    <row r="1231" spans="4:4" x14ac:dyDescent="0.2">
      <c r="D1231" s="185"/>
    </row>
    <row r="1232" spans="4:4" x14ac:dyDescent="0.2">
      <c r="D1232" s="185"/>
    </row>
    <row r="1233" spans="4:4" x14ac:dyDescent="0.2">
      <c r="D1233" s="185"/>
    </row>
    <row r="1234" spans="4:4" x14ac:dyDescent="0.2">
      <c r="D1234" s="185"/>
    </row>
    <row r="1235" spans="4:4" x14ac:dyDescent="0.2">
      <c r="D1235" s="185"/>
    </row>
    <row r="1236" spans="4:4" x14ac:dyDescent="0.2">
      <c r="D1236" s="185"/>
    </row>
    <row r="1237" spans="4:4" x14ac:dyDescent="0.2">
      <c r="D1237" s="185"/>
    </row>
    <row r="1238" spans="4:4" x14ac:dyDescent="0.2">
      <c r="D1238" s="185"/>
    </row>
    <row r="1239" spans="4:4" x14ac:dyDescent="0.2">
      <c r="D1239" s="185"/>
    </row>
    <row r="1240" spans="4:4" x14ac:dyDescent="0.2">
      <c r="D1240" s="185"/>
    </row>
    <row r="1241" spans="4:4" x14ac:dyDescent="0.2">
      <c r="D1241" s="185"/>
    </row>
    <row r="1242" spans="4:4" x14ac:dyDescent="0.2">
      <c r="D1242" s="185"/>
    </row>
    <row r="1243" spans="4:4" x14ac:dyDescent="0.2">
      <c r="D1243" s="185"/>
    </row>
    <row r="1244" spans="4:4" x14ac:dyDescent="0.2">
      <c r="D1244" s="185"/>
    </row>
    <row r="1245" spans="4:4" x14ac:dyDescent="0.2">
      <c r="D1245" s="185"/>
    </row>
    <row r="1246" spans="4:4" x14ac:dyDescent="0.2">
      <c r="D1246" s="185"/>
    </row>
    <row r="1247" spans="4:4" x14ac:dyDescent="0.2">
      <c r="D1247" s="185"/>
    </row>
    <row r="1248" spans="4:4" x14ac:dyDescent="0.2">
      <c r="D1248" s="185"/>
    </row>
    <row r="1249" spans="4:4" x14ac:dyDescent="0.2">
      <c r="D1249" s="185"/>
    </row>
    <row r="1250" spans="4:4" x14ac:dyDescent="0.2">
      <c r="D1250" s="185"/>
    </row>
    <row r="1251" spans="4:4" x14ac:dyDescent="0.2">
      <c r="D1251" s="185"/>
    </row>
    <row r="1252" spans="4:4" x14ac:dyDescent="0.2">
      <c r="D1252" s="185"/>
    </row>
    <row r="1253" spans="4:4" x14ac:dyDescent="0.2">
      <c r="D1253" s="185"/>
    </row>
    <row r="1254" spans="4:4" x14ac:dyDescent="0.2">
      <c r="D1254" s="185"/>
    </row>
    <row r="1255" spans="4:4" x14ac:dyDescent="0.2">
      <c r="D1255" s="185"/>
    </row>
    <row r="1256" spans="4:4" x14ac:dyDescent="0.2">
      <c r="D1256" s="185"/>
    </row>
    <row r="1257" spans="4:4" x14ac:dyDescent="0.2">
      <c r="D1257" s="185"/>
    </row>
    <row r="1258" spans="4:4" x14ac:dyDescent="0.2">
      <c r="D1258" s="185"/>
    </row>
    <row r="1259" spans="4:4" x14ac:dyDescent="0.2">
      <c r="D1259" s="185"/>
    </row>
    <row r="1260" spans="4:4" x14ac:dyDescent="0.2">
      <c r="D1260" s="185"/>
    </row>
    <row r="1261" spans="4:4" x14ac:dyDescent="0.2">
      <c r="D1261" s="185"/>
    </row>
    <row r="1262" spans="4:4" x14ac:dyDescent="0.2">
      <c r="D1262" s="185"/>
    </row>
    <row r="1263" spans="4:4" x14ac:dyDescent="0.2">
      <c r="D1263" s="185"/>
    </row>
    <row r="1264" spans="4:4" x14ac:dyDescent="0.2">
      <c r="D1264" s="185"/>
    </row>
    <row r="1265" spans="4:4" x14ac:dyDescent="0.2">
      <c r="D1265" s="185"/>
    </row>
    <row r="1266" spans="4:4" x14ac:dyDescent="0.2">
      <c r="D1266" s="185"/>
    </row>
    <row r="1267" spans="4:4" x14ac:dyDescent="0.2">
      <c r="D1267" s="185"/>
    </row>
    <row r="1268" spans="4:4" x14ac:dyDescent="0.2">
      <c r="D1268" s="185"/>
    </row>
    <row r="1269" spans="4:4" x14ac:dyDescent="0.2">
      <c r="D1269" s="185"/>
    </row>
    <row r="1270" spans="4:4" x14ac:dyDescent="0.2">
      <c r="D1270" s="185"/>
    </row>
    <row r="1271" spans="4:4" x14ac:dyDescent="0.2">
      <c r="D1271" s="185"/>
    </row>
    <row r="1272" spans="4:4" x14ac:dyDescent="0.2">
      <c r="D1272" s="185"/>
    </row>
    <row r="1273" spans="4:4" x14ac:dyDescent="0.2">
      <c r="D1273" s="185"/>
    </row>
    <row r="1274" spans="4:4" x14ac:dyDescent="0.2">
      <c r="D1274" s="185"/>
    </row>
    <row r="1275" spans="4:4" x14ac:dyDescent="0.2">
      <c r="D1275" s="185"/>
    </row>
    <row r="1276" spans="4:4" x14ac:dyDescent="0.2">
      <c r="D1276" s="185"/>
    </row>
    <row r="1277" spans="4:4" x14ac:dyDescent="0.2">
      <c r="D1277" s="185"/>
    </row>
    <row r="1278" spans="4:4" x14ac:dyDescent="0.2">
      <c r="D1278" s="185"/>
    </row>
    <row r="1279" spans="4:4" x14ac:dyDescent="0.2">
      <c r="D1279" s="185"/>
    </row>
    <row r="1280" spans="4:4" x14ac:dyDescent="0.2">
      <c r="D1280" s="185"/>
    </row>
    <row r="1281" spans="4:4" x14ac:dyDescent="0.2">
      <c r="D1281" s="185"/>
    </row>
    <row r="1282" spans="4:4" x14ac:dyDescent="0.2">
      <c r="D1282" s="185"/>
    </row>
    <row r="1283" spans="4:4" x14ac:dyDescent="0.2">
      <c r="D1283" s="185"/>
    </row>
    <row r="1284" spans="4:4" x14ac:dyDescent="0.2">
      <c r="D1284" s="185"/>
    </row>
    <row r="1285" spans="4:4" x14ac:dyDescent="0.2">
      <c r="D1285" s="185"/>
    </row>
    <row r="1286" spans="4:4" x14ac:dyDescent="0.2">
      <c r="D1286" s="185"/>
    </row>
    <row r="1287" spans="4:4" x14ac:dyDescent="0.2">
      <c r="D1287" s="185"/>
    </row>
    <row r="1288" spans="4:4" x14ac:dyDescent="0.2">
      <c r="D1288" s="185"/>
    </row>
    <row r="1289" spans="4:4" x14ac:dyDescent="0.2">
      <c r="D1289" s="185"/>
    </row>
    <row r="1290" spans="4:4" x14ac:dyDescent="0.2">
      <c r="D1290" s="185"/>
    </row>
    <row r="1291" spans="4:4" x14ac:dyDescent="0.2">
      <c r="D1291" s="185"/>
    </row>
    <row r="1292" spans="4:4" x14ac:dyDescent="0.2">
      <c r="D1292" s="185"/>
    </row>
    <row r="1293" spans="4:4" x14ac:dyDescent="0.2">
      <c r="D1293" s="185"/>
    </row>
    <row r="1294" spans="4:4" x14ac:dyDescent="0.2">
      <c r="D1294" s="185"/>
    </row>
    <row r="1295" spans="4:4" x14ac:dyDescent="0.2">
      <c r="D1295" s="185"/>
    </row>
    <row r="1296" spans="4:4" x14ac:dyDescent="0.2">
      <c r="D1296" s="185"/>
    </row>
    <row r="1297" spans="4:4" x14ac:dyDescent="0.2">
      <c r="D1297" s="185"/>
    </row>
    <row r="1298" spans="4:4" x14ac:dyDescent="0.2">
      <c r="D1298" s="185"/>
    </row>
    <row r="1299" spans="4:4" x14ac:dyDescent="0.2">
      <c r="D1299" s="185"/>
    </row>
    <row r="1300" spans="4:4" x14ac:dyDescent="0.2">
      <c r="D1300" s="185"/>
    </row>
    <row r="1301" spans="4:4" x14ac:dyDescent="0.2">
      <c r="D1301" s="185"/>
    </row>
    <row r="1302" spans="4:4" x14ac:dyDescent="0.2">
      <c r="D1302" s="185"/>
    </row>
    <row r="1303" spans="4:4" x14ac:dyDescent="0.2">
      <c r="D1303" s="185"/>
    </row>
    <row r="1304" spans="4:4" x14ac:dyDescent="0.2">
      <c r="D1304" s="185"/>
    </row>
    <row r="1305" spans="4:4" x14ac:dyDescent="0.2">
      <c r="D1305" s="185"/>
    </row>
    <row r="1306" spans="4:4" x14ac:dyDescent="0.2">
      <c r="D1306" s="185"/>
    </row>
    <row r="1307" spans="4:4" x14ac:dyDescent="0.2">
      <c r="D1307" s="185"/>
    </row>
    <row r="1308" spans="4:4" x14ac:dyDescent="0.2">
      <c r="D1308" s="185"/>
    </row>
    <row r="1309" spans="4:4" x14ac:dyDescent="0.2">
      <c r="D1309" s="185"/>
    </row>
    <row r="1310" spans="4:4" x14ac:dyDescent="0.2">
      <c r="D1310" s="185"/>
    </row>
    <row r="1311" spans="4:4" x14ac:dyDescent="0.2">
      <c r="D1311" s="185"/>
    </row>
    <row r="1312" spans="4:4" x14ac:dyDescent="0.2">
      <c r="D1312" s="185"/>
    </row>
    <row r="1313" spans="4:4" x14ac:dyDescent="0.2">
      <c r="D1313" s="185"/>
    </row>
    <row r="1314" spans="4:4" x14ac:dyDescent="0.2">
      <c r="D1314" s="185"/>
    </row>
    <row r="1315" spans="4:4" x14ac:dyDescent="0.2">
      <c r="D1315" s="185"/>
    </row>
    <row r="1316" spans="4:4" x14ac:dyDescent="0.2">
      <c r="D1316" s="185"/>
    </row>
    <row r="1317" spans="4:4" x14ac:dyDescent="0.2">
      <c r="D1317" s="185"/>
    </row>
    <row r="1318" spans="4:4" x14ac:dyDescent="0.2">
      <c r="D1318" s="185"/>
    </row>
    <row r="1319" spans="4:4" x14ac:dyDescent="0.2">
      <c r="D1319" s="185"/>
    </row>
    <row r="1320" spans="4:4" x14ac:dyDescent="0.2">
      <c r="D1320" s="185"/>
    </row>
    <row r="1321" spans="4:4" x14ac:dyDescent="0.2">
      <c r="D1321" s="185"/>
    </row>
    <row r="1322" spans="4:4" x14ac:dyDescent="0.2">
      <c r="D1322" s="185"/>
    </row>
    <row r="1323" spans="4:4" x14ac:dyDescent="0.2">
      <c r="D1323" s="185"/>
    </row>
    <row r="1324" spans="4:4" x14ac:dyDescent="0.2">
      <c r="D1324" s="185"/>
    </row>
    <row r="1325" spans="4:4" x14ac:dyDescent="0.2">
      <c r="D1325" s="185"/>
    </row>
    <row r="1326" spans="4:4" x14ac:dyDescent="0.2">
      <c r="D1326" s="185"/>
    </row>
    <row r="1327" spans="4:4" x14ac:dyDescent="0.2">
      <c r="D1327" s="185"/>
    </row>
    <row r="1328" spans="4:4" x14ac:dyDescent="0.2">
      <c r="D1328" s="185"/>
    </row>
    <row r="1329" spans="4:4" x14ac:dyDescent="0.2">
      <c r="D1329" s="185"/>
    </row>
    <row r="1330" spans="4:4" x14ac:dyDescent="0.2">
      <c r="D1330" s="185"/>
    </row>
    <row r="1331" spans="4:4" x14ac:dyDescent="0.2">
      <c r="D1331" s="185"/>
    </row>
    <row r="1332" spans="4:4" x14ac:dyDescent="0.2">
      <c r="D1332" s="185"/>
    </row>
    <row r="1333" spans="4:4" x14ac:dyDescent="0.2">
      <c r="D1333" s="185"/>
    </row>
    <row r="1334" spans="4:4" x14ac:dyDescent="0.2">
      <c r="D1334" s="185"/>
    </row>
    <row r="1335" spans="4:4" x14ac:dyDescent="0.2">
      <c r="D1335" s="185"/>
    </row>
    <row r="1336" spans="4:4" x14ac:dyDescent="0.2">
      <c r="D1336" s="185"/>
    </row>
    <row r="1337" spans="4:4" x14ac:dyDescent="0.2">
      <c r="D1337" s="185"/>
    </row>
    <row r="1338" spans="4:4" x14ac:dyDescent="0.2">
      <c r="D1338" s="185"/>
    </row>
    <row r="1339" spans="4:4" x14ac:dyDescent="0.2">
      <c r="D1339" s="185"/>
    </row>
    <row r="1340" spans="4:4" x14ac:dyDescent="0.2">
      <c r="D1340" s="185"/>
    </row>
    <row r="1341" spans="4:4" x14ac:dyDescent="0.2">
      <c r="D1341" s="185"/>
    </row>
    <row r="1342" spans="4:4" x14ac:dyDescent="0.2">
      <c r="D1342" s="185"/>
    </row>
    <row r="1343" spans="4:4" x14ac:dyDescent="0.2">
      <c r="D1343" s="185"/>
    </row>
    <row r="1344" spans="4:4" x14ac:dyDescent="0.2">
      <c r="D1344" s="185"/>
    </row>
    <row r="1345" spans="4:4" x14ac:dyDescent="0.2">
      <c r="D1345" s="185"/>
    </row>
    <row r="1346" spans="4:4" x14ac:dyDescent="0.2">
      <c r="D1346" s="185"/>
    </row>
    <row r="1347" spans="4:4" x14ac:dyDescent="0.2">
      <c r="D1347" s="185"/>
    </row>
    <row r="1348" spans="4:4" x14ac:dyDescent="0.2">
      <c r="D1348" s="185"/>
    </row>
    <row r="1349" spans="4:4" x14ac:dyDescent="0.2">
      <c r="D1349" s="185"/>
    </row>
    <row r="1350" spans="4:4" x14ac:dyDescent="0.2">
      <c r="D1350" s="185"/>
    </row>
    <row r="1351" spans="4:4" x14ac:dyDescent="0.2">
      <c r="D1351" s="185"/>
    </row>
    <row r="1352" spans="4:4" x14ac:dyDescent="0.2">
      <c r="D1352" s="185"/>
    </row>
    <row r="1353" spans="4:4" x14ac:dyDescent="0.2">
      <c r="D1353" s="185"/>
    </row>
    <row r="1354" spans="4:4" x14ac:dyDescent="0.2">
      <c r="D1354" s="185"/>
    </row>
    <row r="1355" spans="4:4" x14ac:dyDescent="0.2">
      <c r="D1355" s="185"/>
    </row>
    <row r="1356" spans="4:4" x14ac:dyDescent="0.2">
      <c r="D1356" s="185"/>
    </row>
    <row r="1357" spans="4:4" x14ac:dyDescent="0.2">
      <c r="D1357" s="185"/>
    </row>
    <row r="1358" spans="4:4" x14ac:dyDescent="0.2">
      <c r="D1358" s="185"/>
    </row>
    <row r="1359" spans="4:4" x14ac:dyDescent="0.2">
      <c r="D1359" s="185"/>
    </row>
    <row r="1360" spans="4:4" x14ac:dyDescent="0.2">
      <c r="D1360" s="185"/>
    </row>
    <row r="1361" spans="4:4" x14ac:dyDescent="0.2">
      <c r="D1361" s="185"/>
    </row>
    <row r="1362" spans="4:4" x14ac:dyDescent="0.2">
      <c r="D1362" s="185"/>
    </row>
    <row r="1363" spans="4:4" x14ac:dyDescent="0.2">
      <c r="D1363" s="185"/>
    </row>
    <row r="1364" spans="4:4" x14ac:dyDescent="0.2">
      <c r="D1364" s="185"/>
    </row>
    <row r="1365" spans="4:4" x14ac:dyDescent="0.2">
      <c r="D1365" s="185"/>
    </row>
    <row r="1366" spans="4:4" x14ac:dyDescent="0.2">
      <c r="D1366" s="185"/>
    </row>
    <row r="1367" spans="4:4" x14ac:dyDescent="0.2">
      <c r="D1367" s="185"/>
    </row>
    <row r="1368" spans="4:4" x14ac:dyDescent="0.2">
      <c r="D1368" s="185"/>
    </row>
    <row r="1369" spans="4:4" x14ac:dyDescent="0.2">
      <c r="D1369" s="185"/>
    </row>
    <row r="1370" spans="4:4" x14ac:dyDescent="0.2">
      <c r="D1370" s="185"/>
    </row>
    <row r="1371" spans="4:4" x14ac:dyDescent="0.2">
      <c r="D1371" s="185"/>
    </row>
    <row r="1372" spans="4:4" x14ac:dyDescent="0.2">
      <c r="D1372" s="185"/>
    </row>
    <row r="1373" spans="4:4" x14ac:dyDescent="0.2">
      <c r="D1373" s="185"/>
    </row>
    <row r="1374" spans="4:4" x14ac:dyDescent="0.2">
      <c r="D1374" s="185"/>
    </row>
    <row r="1375" spans="4:4" x14ac:dyDescent="0.2">
      <c r="D1375" s="185"/>
    </row>
    <row r="1376" spans="4:4" x14ac:dyDescent="0.2">
      <c r="D1376" s="185"/>
    </row>
    <row r="1377" spans="4:4" x14ac:dyDescent="0.2">
      <c r="D1377" s="185"/>
    </row>
    <row r="1378" spans="4:4" x14ac:dyDescent="0.2">
      <c r="D1378" s="185"/>
    </row>
    <row r="1379" spans="4:4" x14ac:dyDescent="0.2">
      <c r="D1379" s="185"/>
    </row>
    <row r="1380" spans="4:4" x14ac:dyDescent="0.2">
      <c r="D1380" s="185"/>
    </row>
    <row r="1381" spans="4:4" x14ac:dyDescent="0.2">
      <c r="D1381" s="185"/>
    </row>
    <row r="1382" spans="4:4" x14ac:dyDescent="0.2">
      <c r="D1382" s="185"/>
    </row>
    <row r="1383" spans="4:4" x14ac:dyDescent="0.2">
      <c r="D1383" s="185"/>
    </row>
    <row r="1384" spans="4:4" x14ac:dyDescent="0.2">
      <c r="D1384" s="185"/>
    </row>
    <row r="1385" spans="4:4" x14ac:dyDescent="0.2">
      <c r="D1385" s="185"/>
    </row>
    <row r="1386" spans="4:4" x14ac:dyDescent="0.2">
      <c r="D1386" s="185"/>
    </row>
    <row r="1387" spans="4:4" x14ac:dyDescent="0.2">
      <c r="D1387" s="185"/>
    </row>
    <row r="1388" spans="4:4" x14ac:dyDescent="0.2">
      <c r="D1388" s="185"/>
    </row>
    <row r="1389" spans="4:4" x14ac:dyDescent="0.2">
      <c r="D1389" s="185"/>
    </row>
    <row r="1390" spans="4:4" x14ac:dyDescent="0.2">
      <c r="D1390" s="185"/>
    </row>
    <row r="1391" spans="4:4" x14ac:dyDescent="0.2">
      <c r="D1391" s="185"/>
    </row>
    <row r="1392" spans="4:4" x14ac:dyDescent="0.2">
      <c r="D1392" s="185"/>
    </row>
    <row r="1393" spans="4:4" x14ac:dyDescent="0.2">
      <c r="D1393" s="185"/>
    </row>
    <row r="1394" spans="4:4" x14ac:dyDescent="0.2">
      <c r="D1394" s="185"/>
    </row>
    <row r="1395" spans="4:4" x14ac:dyDescent="0.2">
      <c r="D1395" s="185"/>
    </row>
    <row r="1396" spans="4:4" x14ac:dyDescent="0.2">
      <c r="D1396" s="185"/>
    </row>
    <row r="1397" spans="4:4" x14ac:dyDescent="0.2">
      <c r="D1397" s="185"/>
    </row>
    <row r="1398" spans="4:4" x14ac:dyDescent="0.2">
      <c r="D1398" s="185"/>
    </row>
    <row r="1399" spans="4:4" x14ac:dyDescent="0.2">
      <c r="D1399" s="185"/>
    </row>
    <row r="1400" spans="4:4" x14ac:dyDescent="0.2">
      <c r="D1400" s="185"/>
    </row>
    <row r="1401" spans="4:4" x14ac:dyDescent="0.2">
      <c r="D1401" s="185"/>
    </row>
    <row r="1402" spans="4:4" x14ac:dyDescent="0.2">
      <c r="D1402" s="185"/>
    </row>
    <row r="1403" spans="4:4" x14ac:dyDescent="0.2">
      <c r="D1403" s="185"/>
    </row>
    <row r="1404" spans="4:4" x14ac:dyDescent="0.2">
      <c r="D1404" s="185"/>
    </row>
    <row r="1405" spans="4:4" x14ac:dyDescent="0.2">
      <c r="D1405" s="185"/>
    </row>
    <row r="1406" spans="4:4" x14ac:dyDescent="0.2">
      <c r="D1406" s="185"/>
    </row>
    <row r="1407" spans="4:4" x14ac:dyDescent="0.2">
      <c r="D1407" s="185"/>
    </row>
    <row r="1408" spans="4:4" x14ac:dyDescent="0.2">
      <c r="D1408" s="185"/>
    </row>
    <row r="1409" spans="4:4" x14ac:dyDescent="0.2">
      <c r="D1409" s="185"/>
    </row>
    <row r="1410" spans="4:4" x14ac:dyDescent="0.2">
      <c r="D1410" s="185"/>
    </row>
    <row r="1411" spans="4:4" x14ac:dyDescent="0.2">
      <c r="D1411" s="185"/>
    </row>
    <row r="1412" spans="4:4" x14ac:dyDescent="0.2">
      <c r="D1412" s="185"/>
    </row>
    <row r="1413" spans="4:4" x14ac:dyDescent="0.2">
      <c r="D1413" s="185"/>
    </row>
    <row r="1414" spans="4:4" x14ac:dyDescent="0.2">
      <c r="D1414" s="185"/>
    </row>
    <row r="1415" spans="4:4" x14ac:dyDescent="0.2">
      <c r="D1415" s="185"/>
    </row>
    <row r="1416" spans="4:4" x14ac:dyDescent="0.2">
      <c r="D1416" s="185"/>
    </row>
    <row r="1417" spans="4:4" x14ac:dyDescent="0.2">
      <c r="D1417" s="185"/>
    </row>
    <row r="1418" spans="4:4" x14ac:dyDescent="0.2">
      <c r="D1418" s="185"/>
    </row>
    <row r="1419" spans="4:4" x14ac:dyDescent="0.2">
      <c r="D1419" s="185"/>
    </row>
    <row r="1420" spans="4:4" x14ac:dyDescent="0.2">
      <c r="D1420" s="185"/>
    </row>
    <row r="1421" spans="4:4" x14ac:dyDescent="0.2">
      <c r="D1421" s="185"/>
    </row>
    <row r="1422" spans="4:4" x14ac:dyDescent="0.2">
      <c r="D1422" s="185"/>
    </row>
    <row r="1423" spans="4:4" x14ac:dyDescent="0.2">
      <c r="D1423" s="185"/>
    </row>
    <row r="1424" spans="4:4" x14ac:dyDescent="0.2">
      <c r="D1424" s="185"/>
    </row>
    <row r="1425" spans="4:4" x14ac:dyDescent="0.2">
      <c r="D1425" s="185"/>
    </row>
    <row r="1426" spans="4:4" x14ac:dyDescent="0.2">
      <c r="D1426" s="185"/>
    </row>
    <row r="1427" spans="4:4" x14ac:dyDescent="0.2">
      <c r="D1427" s="185"/>
    </row>
    <row r="1428" spans="4:4" x14ac:dyDescent="0.2">
      <c r="D1428" s="185"/>
    </row>
    <row r="1429" spans="4:4" x14ac:dyDescent="0.2">
      <c r="D1429" s="185"/>
    </row>
    <row r="1430" spans="4:4" x14ac:dyDescent="0.2">
      <c r="D1430" s="185"/>
    </row>
    <row r="1431" spans="4:4" x14ac:dyDescent="0.2">
      <c r="D1431" s="185"/>
    </row>
    <row r="1432" spans="4:4" x14ac:dyDescent="0.2">
      <c r="D1432" s="185"/>
    </row>
    <row r="1433" spans="4:4" x14ac:dyDescent="0.2">
      <c r="D1433" s="185"/>
    </row>
    <row r="1434" spans="4:4" x14ac:dyDescent="0.2">
      <c r="D1434" s="185"/>
    </row>
    <row r="1435" spans="4:4" x14ac:dyDescent="0.2">
      <c r="D1435" s="185"/>
    </row>
    <row r="1436" spans="4:4" x14ac:dyDescent="0.2">
      <c r="D1436" s="185"/>
    </row>
    <row r="1437" spans="4:4" x14ac:dyDescent="0.2">
      <c r="D1437" s="185"/>
    </row>
    <row r="1438" spans="4:4" x14ac:dyDescent="0.2">
      <c r="D1438" s="185"/>
    </row>
    <row r="1439" spans="4:4" x14ac:dyDescent="0.2">
      <c r="D1439" s="185"/>
    </row>
    <row r="1440" spans="4:4" x14ac:dyDescent="0.2">
      <c r="D1440" s="185"/>
    </row>
    <row r="1441" spans="4:4" x14ac:dyDescent="0.2">
      <c r="D1441" s="185"/>
    </row>
    <row r="1442" spans="4:4" x14ac:dyDescent="0.2">
      <c r="D1442" s="185"/>
    </row>
    <row r="1443" spans="4:4" x14ac:dyDescent="0.2">
      <c r="D1443" s="185"/>
    </row>
    <row r="1444" spans="4:4" x14ac:dyDescent="0.2">
      <c r="D1444" s="185"/>
    </row>
    <row r="1445" spans="4:4" x14ac:dyDescent="0.2">
      <c r="D1445" s="185"/>
    </row>
    <row r="1446" spans="4:4" x14ac:dyDescent="0.2">
      <c r="D1446" s="185"/>
    </row>
    <row r="1447" spans="4:4" x14ac:dyDescent="0.2">
      <c r="D1447" s="185"/>
    </row>
    <row r="1448" spans="4:4" x14ac:dyDescent="0.2">
      <c r="D1448" s="185"/>
    </row>
    <row r="1449" spans="4:4" x14ac:dyDescent="0.2">
      <c r="D1449" s="185"/>
    </row>
    <row r="1450" spans="4:4" x14ac:dyDescent="0.2">
      <c r="D1450" s="185"/>
    </row>
    <row r="1451" spans="4:4" x14ac:dyDescent="0.2">
      <c r="D1451" s="185"/>
    </row>
    <row r="1452" spans="4:4" x14ac:dyDescent="0.2">
      <c r="D1452" s="185"/>
    </row>
    <row r="1453" spans="4:4" x14ac:dyDescent="0.2">
      <c r="D1453" s="185"/>
    </row>
    <row r="1454" spans="4:4" x14ac:dyDescent="0.2">
      <c r="D1454" s="185"/>
    </row>
    <row r="1455" spans="4:4" x14ac:dyDescent="0.2">
      <c r="D1455" s="185"/>
    </row>
    <row r="1456" spans="4:4" x14ac:dyDescent="0.2">
      <c r="D1456" s="185"/>
    </row>
    <row r="1457" spans="4:4" x14ac:dyDescent="0.2">
      <c r="D1457" s="185"/>
    </row>
    <row r="1458" spans="4:4" x14ac:dyDescent="0.2">
      <c r="D1458" s="185"/>
    </row>
    <row r="1459" spans="4:4" x14ac:dyDescent="0.2">
      <c r="D1459" s="185"/>
    </row>
    <row r="1460" spans="4:4" x14ac:dyDescent="0.2">
      <c r="D1460" s="185"/>
    </row>
    <row r="1461" spans="4:4" x14ac:dyDescent="0.2">
      <c r="D1461" s="185"/>
    </row>
    <row r="1462" spans="4:4" x14ac:dyDescent="0.2">
      <c r="D1462" s="185"/>
    </row>
    <row r="1463" spans="4:4" x14ac:dyDescent="0.2">
      <c r="D1463" s="185"/>
    </row>
    <row r="1464" spans="4:4" x14ac:dyDescent="0.2">
      <c r="D1464" s="185"/>
    </row>
    <row r="1465" spans="4:4" x14ac:dyDescent="0.2">
      <c r="D1465" s="185"/>
    </row>
    <row r="1466" spans="4:4" x14ac:dyDescent="0.2">
      <c r="D1466" s="185"/>
    </row>
    <row r="1467" spans="4:4" x14ac:dyDescent="0.2">
      <c r="D1467" s="185"/>
    </row>
    <row r="1468" spans="4:4" x14ac:dyDescent="0.2">
      <c r="D1468" s="185"/>
    </row>
    <row r="1469" spans="4:4" x14ac:dyDescent="0.2">
      <c r="D1469" s="185"/>
    </row>
    <row r="1470" spans="4:4" x14ac:dyDescent="0.2">
      <c r="D1470" s="185"/>
    </row>
    <row r="1471" spans="4:4" x14ac:dyDescent="0.2">
      <c r="D1471" s="185"/>
    </row>
    <row r="1472" spans="4:4" x14ac:dyDescent="0.2">
      <c r="D1472" s="185"/>
    </row>
    <row r="1473" spans="4:4" x14ac:dyDescent="0.2">
      <c r="D1473" s="185"/>
    </row>
    <row r="1474" spans="4:4" x14ac:dyDescent="0.2">
      <c r="D1474" s="185"/>
    </row>
    <row r="1475" spans="4:4" x14ac:dyDescent="0.2">
      <c r="D1475" s="185"/>
    </row>
    <row r="1476" spans="4:4" x14ac:dyDescent="0.2">
      <c r="D1476" s="185"/>
    </row>
    <row r="1477" spans="4:4" x14ac:dyDescent="0.2">
      <c r="D1477" s="185"/>
    </row>
    <row r="1478" spans="4:4" x14ac:dyDescent="0.2">
      <c r="D1478" s="185"/>
    </row>
    <row r="1479" spans="4:4" x14ac:dyDescent="0.2">
      <c r="D1479" s="185"/>
    </row>
    <row r="1480" spans="4:4" x14ac:dyDescent="0.2">
      <c r="D1480" s="185"/>
    </row>
    <row r="1481" spans="4:4" x14ac:dyDescent="0.2">
      <c r="D1481" s="185"/>
    </row>
    <row r="1482" spans="4:4" x14ac:dyDescent="0.2">
      <c r="D1482" s="185"/>
    </row>
    <row r="1483" spans="4:4" x14ac:dyDescent="0.2">
      <c r="D1483" s="185"/>
    </row>
    <row r="1484" spans="4:4" x14ac:dyDescent="0.2">
      <c r="D1484" s="185"/>
    </row>
    <row r="1485" spans="4:4" x14ac:dyDescent="0.2">
      <c r="D1485" s="185"/>
    </row>
    <row r="1486" spans="4:4" x14ac:dyDescent="0.2">
      <c r="D1486" s="185"/>
    </row>
    <row r="1487" spans="4:4" x14ac:dyDescent="0.2">
      <c r="D1487" s="185"/>
    </row>
    <row r="1488" spans="4:4" x14ac:dyDescent="0.2">
      <c r="D1488" s="185"/>
    </row>
    <row r="1489" spans="4:4" x14ac:dyDescent="0.2">
      <c r="D1489" s="185"/>
    </row>
    <row r="1490" spans="4:4" x14ac:dyDescent="0.2">
      <c r="D1490" s="185"/>
    </row>
    <row r="1491" spans="4:4" x14ac:dyDescent="0.2">
      <c r="D1491" s="185"/>
    </row>
    <row r="1492" spans="4:4" x14ac:dyDescent="0.2">
      <c r="D1492" s="185"/>
    </row>
    <row r="1493" spans="4:4" x14ac:dyDescent="0.2">
      <c r="D1493" s="185"/>
    </row>
    <row r="1494" spans="4:4" x14ac:dyDescent="0.2">
      <c r="D1494" s="185"/>
    </row>
    <row r="1495" spans="4:4" x14ac:dyDescent="0.2">
      <c r="D1495" s="185"/>
    </row>
    <row r="1496" spans="4:4" x14ac:dyDescent="0.2">
      <c r="D1496" s="185"/>
    </row>
    <row r="1497" spans="4:4" x14ac:dyDescent="0.2">
      <c r="D1497" s="185"/>
    </row>
    <row r="1498" spans="4:4" x14ac:dyDescent="0.2">
      <c r="D1498" s="185"/>
    </row>
    <row r="1499" spans="4:4" x14ac:dyDescent="0.2">
      <c r="D1499" s="185"/>
    </row>
    <row r="1500" spans="4:4" x14ac:dyDescent="0.2">
      <c r="D1500" s="185"/>
    </row>
    <row r="1501" spans="4:4" x14ac:dyDescent="0.2">
      <c r="D1501" s="185"/>
    </row>
    <row r="1502" spans="4:4" x14ac:dyDescent="0.2">
      <c r="D1502" s="185"/>
    </row>
    <row r="1503" spans="4:4" x14ac:dyDescent="0.2">
      <c r="D1503" s="185"/>
    </row>
    <row r="1504" spans="4:4" x14ac:dyDescent="0.2">
      <c r="D1504" s="185"/>
    </row>
    <row r="1505" spans="4:4" x14ac:dyDescent="0.2">
      <c r="D1505" s="185"/>
    </row>
    <row r="1506" spans="4:4" x14ac:dyDescent="0.2">
      <c r="D1506" s="185"/>
    </row>
    <row r="1507" spans="4:4" x14ac:dyDescent="0.2">
      <c r="D1507" s="185"/>
    </row>
    <row r="1508" spans="4:4" x14ac:dyDescent="0.2">
      <c r="D1508" s="185"/>
    </row>
    <row r="1509" spans="4:4" x14ac:dyDescent="0.2">
      <c r="D1509" s="185"/>
    </row>
    <row r="1510" spans="4:4" x14ac:dyDescent="0.2">
      <c r="D1510" s="185"/>
    </row>
    <row r="1511" spans="4:4" x14ac:dyDescent="0.2">
      <c r="D1511" s="185"/>
    </row>
    <row r="1512" spans="4:4" x14ac:dyDescent="0.2">
      <c r="D1512" s="185"/>
    </row>
    <row r="1513" spans="4:4" x14ac:dyDescent="0.2">
      <c r="D1513" s="185"/>
    </row>
    <row r="1514" spans="4:4" x14ac:dyDescent="0.2">
      <c r="D1514" s="185"/>
    </row>
    <row r="1515" spans="4:4" x14ac:dyDescent="0.2">
      <c r="D1515" s="185"/>
    </row>
    <row r="1516" spans="4:4" x14ac:dyDescent="0.2">
      <c r="D1516" s="185"/>
    </row>
    <row r="1517" spans="4:4" x14ac:dyDescent="0.2">
      <c r="D1517" s="185"/>
    </row>
    <row r="1518" spans="4:4" x14ac:dyDescent="0.2">
      <c r="D1518" s="185"/>
    </row>
    <row r="1519" spans="4:4" x14ac:dyDescent="0.2">
      <c r="D1519" s="185"/>
    </row>
    <row r="1520" spans="4:4" x14ac:dyDescent="0.2">
      <c r="D1520" s="185"/>
    </row>
    <row r="1521" spans="4:4" x14ac:dyDescent="0.2">
      <c r="D1521" s="185"/>
    </row>
    <row r="1522" spans="4:4" x14ac:dyDescent="0.2">
      <c r="D1522" s="185"/>
    </row>
    <row r="1523" spans="4:4" x14ac:dyDescent="0.2">
      <c r="D1523" s="185"/>
    </row>
    <row r="1524" spans="4:4" x14ac:dyDescent="0.2">
      <c r="D1524" s="185"/>
    </row>
    <row r="1525" spans="4:4" x14ac:dyDescent="0.2">
      <c r="D1525" s="185"/>
    </row>
    <row r="1526" spans="4:4" x14ac:dyDescent="0.2">
      <c r="D1526" s="185"/>
    </row>
    <row r="1527" spans="4:4" x14ac:dyDescent="0.2">
      <c r="D1527" s="185"/>
    </row>
    <row r="1528" spans="4:4" x14ac:dyDescent="0.2">
      <c r="D1528" s="185"/>
    </row>
    <row r="1529" spans="4:4" x14ac:dyDescent="0.2">
      <c r="D1529" s="185"/>
    </row>
    <row r="1530" spans="4:4" x14ac:dyDescent="0.2">
      <c r="D1530" s="185"/>
    </row>
    <row r="1531" spans="4:4" x14ac:dyDescent="0.2">
      <c r="D1531" s="185"/>
    </row>
    <row r="1532" spans="4:4" x14ac:dyDescent="0.2">
      <c r="D1532" s="185"/>
    </row>
    <row r="1533" spans="4:4" x14ac:dyDescent="0.2">
      <c r="D1533" s="185"/>
    </row>
    <row r="1534" spans="4:4" x14ac:dyDescent="0.2">
      <c r="D1534" s="185"/>
    </row>
    <row r="1535" spans="4:4" x14ac:dyDescent="0.2">
      <c r="D1535" s="185"/>
    </row>
    <row r="1536" spans="4:4" x14ac:dyDescent="0.2">
      <c r="D1536" s="185"/>
    </row>
    <row r="1537" spans="4:4" x14ac:dyDescent="0.2">
      <c r="D1537" s="185"/>
    </row>
    <row r="1538" spans="4:4" x14ac:dyDescent="0.2">
      <c r="D1538" s="185"/>
    </row>
    <row r="1539" spans="4:4" x14ac:dyDescent="0.2">
      <c r="D1539" s="185"/>
    </row>
    <row r="1540" spans="4:4" x14ac:dyDescent="0.2">
      <c r="D1540" s="185"/>
    </row>
    <row r="1541" spans="4:4" x14ac:dyDescent="0.2">
      <c r="D1541" s="185"/>
    </row>
    <row r="1542" spans="4:4" x14ac:dyDescent="0.2">
      <c r="D1542" s="185"/>
    </row>
    <row r="1543" spans="4:4" x14ac:dyDescent="0.2">
      <c r="D1543" s="185"/>
    </row>
    <row r="1544" spans="4:4" x14ac:dyDescent="0.2">
      <c r="D1544" s="185"/>
    </row>
    <row r="1545" spans="4:4" x14ac:dyDescent="0.2">
      <c r="D1545" s="185"/>
    </row>
    <row r="1546" spans="4:4" x14ac:dyDescent="0.2">
      <c r="D1546" s="185"/>
    </row>
    <row r="1547" spans="4:4" x14ac:dyDescent="0.2">
      <c r="D1547" s="185"/>
    </row>
    <row r="1548" spans="4:4" x14ac:dyDescent="0.2">
      <c r="D1548" s="185"/>
    </row>
    <row r="1549" spans="4:4" x14ac:dyDescent="0.2">
      <c r="D1549" s="185"/>
    </row>
    <row r="1550" spans="4:4" x14ac:dyDescent="0.2">
      <c r="D1550" s="185"/>
    </row>
    <row r="1551" spans="4:4" x14ac:dyDescent="0.2">
      <c r="D1551" s="185"/>
    </row>
    <row r="1552" spans="4:4" x14ac:dyDescent="0.2">
      <c r="D1552" s="185"/>
    </row>
    <row r="1553" spans="4:4" x14ac:dyDescent="0.2">
      <c r="D1553" s="185"/>
    </row>
    <row r="1554" spans="4:4" x14ac:dyDescent="0.2">
      <c r="D1554" s="185"/>
    </row>
    <row r="1555" spans="4:4" x14ac:dyDescent="0.2">
      <c r="D1555" s="185"/>
    </row>
    <row r="1556" spans="4:4" x14ac:dyDescent="0.2">
      <c r="D1556" s="185"/>
    </row>
    <row r="1557" spans="4:4" x14ac:dyDescent="0.2">
      <c r="D1557" s="185"/>
    </row>
    <row r="1558" spans="4:4" x14ac:dyDescent="0.2">
      <c r="D1558" s="185"/>
    </row>
    <row r="1559" spans="4:4" x14ac:dyDescent="0.2">
      <c r="D1559" s="185"/>
    </row>
    <row r="1560" spans="4:4" x14ac:dyDescent="0.2">
      <c r="D1560" s="185"/>
    </row>
    <row r="1561" spans="4:4" x14ac:dyDescent="0.2">
      <c r="D1561" s="185"/>
    </row>
    <row r="1562" spans="4:4" x14ac:dyDescent="0.2">
      <c r="D1562" s="185"/>
    </row>
    <row r="1563" spans="4:4" x14ac:dyDescent="0.2">
      <c r="D1563" s="185"/>
    </row>
    <row r="1564" spans="4:4" x14ac:dyDescent="0.2">
      <c r="D1564" s="185"/>
    </row>
    <row r="1565" spans="4:4" x14ac:dyDescent="0.2">
      <c r="D1565" s="185"/>
    </row>
    <row r="1566" spans="4:4" x14ac:dyDescent="0.2">
      <c r="D1566" s="185"/>
    </row>
    <row r="1567" spans="4:4" x14ac:dyDescent="0.2">
      <c r="D1567" s="185"/>
    </row>
    <row r="1568" spans="4:4" x14ac:dyDescent="0.2">
      <c r="D1568" s="185"/>
    </row>
    <row r="1569" spans="4:4" x14ac:dyDescent="0.2">
      <c r="D1569" s="185"/>
    </row>
    <row r="1570" spans="4:4" x14ac:dyDescent="0.2">
      <c r="D1570" s="185"/>
    </row>
    <row r="1571" spans="4:4" x14ac:dyDescent="0.2">
      <c r="D1571" s="185"/>
    </row>
    <row r="1572" spans="4:4" x14ac:dyDescent="0.2">
      <c r="D1572" s="185"/>
    </row>
    <row r="1573" spans="4:4" x14ac:dyDescent="0.2">
      <c r="D1573" s="185"/>
    </row>
    <row r="1574" spans="4:4" x14ac:dyDescent="0.2">
      <c r="D1574" s="185"/>
    </row>
    <row r="1575" spans="4:4" x14ac:dyDescent="0.2">
      <c r="D1575" s="185"/>
    </row>
    <row r="1576" spans="4:4" x14ac:dyDescent="0.2">
      <c r="D1576" s="185"/>
    </row>
    <row r="1577" spans="4:4" x14ac:dyDescent="0.2">
      <c r="D1577" s="185"/>
    </row>
    <row r="1578" spans="4:4" x14ac:dyDescent="0.2">
      <c r="D1578" s="185"/>
    </row>
    <row r="1579" spans="4:4" x14ac:dyDescent="0.2">
      <c r="D1579" s="185"/>
    </row>
    <row r="1580" spans="4:4" x14ac:dyDescent="0.2">
      <c r="D1580" s="185"/>
    </row>
    <row r="1581" spans="4:4" x14ac:dyDescent="0.2">
      <c r="D1581" s="185"/>
    </row>
    <row r="1582" spans="4:4" x14ac:dyDescent="0.2">
      <c r="D1582" s="185"/>
    </row>
    <row r="1583" spans="4:4" x14ac:dyDescent="0.2">
      <c r="D1583" s="185"/>
    </row>
    <row r="1584" spans="4:4" x14ac:dyDescent="0.2">
      <c r="D1584" s="185"/>
    </row>
    <row r="1585" spans="4:4" x14ac:dyDescent="0.2">
      <c r="D1585" s="185"/>
    </row>
    <row r="1586" spans="4:4" x14ac:dyDescent="0.2">
      <c r="D1586" s="185"/>
    </row>
    <row r="1587" spans="4:4" x14ac:dyDescent="0.2">
      <c r="D1587" s="185"/>
    </row>
    <row r="1588" spans="4:4" x14ac:dyDescent="0.2">
      <c r="D1588" s="185"/>
    </row>
    <row r="1589" spans="4:4" x14ac:dyDescent="0.2">
      <c r="D1589" s="185"/>
    </row>
    <row r="1590" spans="4:4" x14ac:dyDescent="0.2">
      <c r="D1590" s="185"/>
    </row>
    <row r="1591" spans="4:4" x14ac:dyDescent="0.2">
      <c r="D1591" s="185"/>
    </row>
    <row r="1592" spans="4:4" x14ac:dyDescent="0.2">
      <c r="D1592" s="185"/>
    </row>
    <row r="1593" spans="4:4" x14ac:dyDescent="0.2">
      <c r="D1593" s="185"/>
    </row>
    <row r="1594" spans="4:4" x14ac:dyDescent="0.2">
      <c r="D1594" s="185"/>
    </row>
    <row r="1595" spans="4:4" x14ac:dyDescent="0.2">
      <c r="D1595" s="185"/>
    </row>
    <row r="1596" spans="4:4" x14ac:dyDescent="0.2">
      <c r="D1596" s="185"/>
    </row>
    <row r="1597" spans="4:4" x14ac:dyDescent="0.2">
      <c r="D1597" s="185"/>
    </row>
    <row r="1598" spans="4:4" x14ac:dyDescent="0.2">
      <c r="D1598" s="185"/>
    </row>
    <row r="1599" spans="4:4" x14ac:dyDescent="0.2">
      <c r="D1599" s="185"/>
    </row>
    <row r="1600" spans="4:4" x14ac:dyDescent="0.2">
      <c r="D1600" s="185"/>
    </row>
    <row r="1601" spans="4:4" x14ac:dyDescent="0.2">
      <c r="D1601" s="185"/>
    </row>
    <row r="1602" spans="4:4" x14ac:dyDescent="0.2">
      <c r="D1602" s="185"/>
    </row>
    <row r="1603" spans="4:4" x14ac:dyDescent="0.2">
      <c r="D1603" s="185"/>
    </row>
    <row r="1604" spans="4:4" x14ac:dyDescent="0.2">
      <c r="D1604" s="185"/>
    </row>
    <row r="1605" spans="4:4" x14ac:dyDescent="0.2">
      <c r="D1605" s="185"/>
    </row>
    <row r="1606" spans="4:4" x14ac:dyDescent="0.2">
      <c r="D1606" s="185"/>
    </row>
    <row r="1607" spans="4:4" x14ac:dyDescent="0.2">
      <c r="D1607" s="185"/>
    </row>
    <row r="1608" spans="4:4" x14ac:dyDescent="0.2">
      <c r="D1608" s="185"/>
    </row>
    <row r="1609" spans="4:4" x14ac:dyDescent="0.2">
      <c r="D1609" s="185"/>
    </row>
    <row r="1610" spans="4:4" x14ac:dyDescent="0.2">
      <c r="D1610" s="185"/>
    </row>
    <row r="1611" spans="4:4" x14ac:dyDescent="0.2">
      <c r="D1611" s="185"/>
    </row>
    <row r="1612" spans="4:4" x14ac:dyDescent="0.2">
      <c r="D1612" s="185"/>
    </row>
    <row r="1613" spans="4:4" x14ac:dyDescent="0.2">
      <c r="D1613" s="185"/>
    </row>
    <row r="1614" spans="4:4" x14ac:dyDescent="0.2">
      <c r="D1614" s="185"/>
    </row>
    <row r="1615" spans="4:4" x14ac:dyDescent="0.2">
      <c r="D1615" s="185"/>
    </row>
    <row r="1616" spans="4:4" x14ac:dyDescent="0.2">
      <c r="D1616" s="185"/>
    </row>
    <row r="1617" spans="4:4" x14ac:dyDescent="0.2">
      <c r="D1617" s="185"/>
    </row>
    <row r="1618" spans="4:4" x14ac:dyDescent="0.2">
      <c r="D1618" s="185"/>
    </row>
    <row r="1619" spans="4:4" x14ac:dyDescent="0.2">
      <c r="D1619" s="185"/>
    </row>
    <row r="1620" spans="4:4" x14ac:dyDescent="0.2">
      <c r="D1620" s="185"/>
    </row>
    <row r="1621" spans="4:4" x14ac:dyDescent="0.2">
      <c r="D1621" s="185"/>
    </row>
    <row r="1622" spans="4:4" x14ac:dyDescent="0.2">
      <c r="D1622" s="185"/>
    </row>
    <row r="1623" spans="4:4" x14ac:dyDescent="0.2">
      <c r="D1623" s="185"/>
    </row>
    <row r="1624" spans="4:4" x14ac:dyDescent="0.2">
      <c r="D1624" s="185"/>
    </row>
    <row r="1625" spans="4:4" x14ac:dyDescent="0.2">
      <c r="D1625" s="185"/>
    </row>
    <row r="1626" spans="4:4" x14ac:dyDescent="0.2">
      <c r="D1626" s="185"/>
    </row>
    <row r="1627" spans="4:4" x14ac:dyDescent="0.2">
      <c r="D1627" s="185"/>
    </row>
    <row r="1628" spans="4:4" x14ac:dyDescent="0.2">
      <c r="D1628" s="185"/>
    </row>
    <row r="1629" spans="4:4" x14ac:dyDescent="0.2">
      <c r="D1629" s="185"/>
    </row>
    <row r="1630" spans="4:4" x14ac:dyDescent="0.2">
      <c r="D1630" s="185"/>
    </row>
    <row r="1631" spans="4:4" x14ac:dyDescent="0.2">
      <c r="D1631" s="185"/>
    </row>
    <row r="1632" spans="4:4" x14ac:dyDescent="0.2">
      <c r="D1632" s="185"/>
    </row>
    <row r="1633" spans="4:4" x14ac:dyDescent="0.2">
      <c r="D1633" s="185"/>
    </row>
    <row r="1634" spans="4:4" x14ac:dyDescent="0.2">
      <c r="D1634" s="185"/>
    </row>
    <row r="1635" spans="4:4" x14ac:dyDescent="0.2">
      <c r="D1635" s="185"/>
    </row>
    <row r="1636" spans="4:4" x14ac:dyDescent="0.2">
      <c r="D1636" s="185"/>
    </row>
    <row r="1637" spans="4:4" x14ac:dyDescent="0.2">
      <c r="D1637" s="185"/>
    </row>
    <row r="1638" spans="4:4" x14ac:dyDescent="0.2">
      <c r="D1638" s="185"/>
    </row>
    <row r="1639" spans="4:4" x14ac:dyDescent="0.2">
      <c r="D1639" s="185"/>
    </row>
    <row r="1640" spans="4:4" x14ac:dyDescent="0.2">
      <c r="D1640" s="185"/>
    </row>
    <row r="1641" spans="4:4" x14ac:dyDescent="0.2">
      <c r="D1641" s="185"/>
    </row>
    <row r="1642" spans="4:4" x14ac:dyDescent="0.2">
      <c r="D1642" s="185"/>
    </row>
    <row r="1643" spans="4:4" x14ac:dyDescent="0.2">
      <c r="D1643" s="185"/>
    </row>
    <row r="1644" spans="4:4" x14ac:dyDescent="0.2">
      <c r="D1644" s="185"/>
    </row>
    <row r="1645" spans="4:4" x14ac:dyDescent="0.2">
      <c r="D1645" s="185"/>
    </row>
    <row r="1646" spans="4:4" x14ac:dyDescent="0.2">
      <c r="D1646" s="185"/>
    </row>
    <row r="1647" spans="4:4" x14ac:dyDescent="0.2">
      <c r="D1647" s="185"/>
    </row>
    <row r="1648" spans="4:4" x14ac:dyDescent="0.2">
      <c r="D1648" s="185"/>
    </row>
    <row r="1649" spans="4:4" x14ac:dyDescent="0.2">
      <c r="D1649" s="185"/>
    </row>
    <row r="1650" spans="4:4" x14ac:dyDescent="0.2">
      <c r="D1650" s="185"/>
    </row>
    <row r="1651" spans="4:4" x14ac:dyDescent="0.2">
      <c r="D1651" s="185"/>
    </row>
    <row r="1652" spans="4:4" x14ac:dyDescent="0.2">
      <c r="D1652" s="185"/>
    </row>
    <row r="1653" spans="4:4" x14ac:dyDescent="0.2">
      <c r="D1653" s="185"/>
    </row>
    <row r="1654" spans="4:4" x14ac:dyDescent="0.2">
      <c r="D1654" s="185"/>
    </row>
    <row r="1655" spans="4:4" x14ac:dyDescent="0.2">
      <c r="D1655" s="185"/>
    </row>
    <row r="1656" spans="4:4" x14ac:dyDescent="0.2">
      <c r="D1656" s="185"/>
    </row>
    <row r="1657" spans="4:4" x14ac:dyDescent="0.2">
      <c r="D1657" s="185"/>
    </row>
    <row r="1658" spans="4:4" x14ac:dyDescent="0.2">
      <c r="D1658" s="185"/>
    </row>
    <row r="1659" spans="4:4" x14ac:dyDescent="0.2">
      <c r="D1659" s="185"/>
    </row>
    <row r="1660" spans="4:4" x14ac:dyDescent="0.2">
      <c r="D1660" s="185"/>
    </row>
    <row r="1661" spans="4:4" x14ac:dyDescent="0.2">
      <c r="D1661" s="185"/>
    </row>
    <row r="1662" spans="4:4" x14ac:dyDescent="0.2">
      <c r="D1662" s="185"/>
    </row>
    <row r="1663" spans="4:4" x14ac:dyDescent="0.2">
      <c r="D1663" s="185"/>
    </row>
    <row r="1664" spans="4:4" x14ac:dyDescent="0.2">
      <c r="D1664" s="185"/>
    </row>
    <row r="1665" spans="4:4" x14ac:dyDescent="0.2">
      <c r="D1665" s="185"/>
    </row>
    <row r="1666" spans="4:4" x14ac:dyDescent="0.2">
      <c r="D1666" s="185"/>
    </row>
    <row r="1667" spans="4:4" x14ac:dyDescent="0.2">
      <c r="D1667" s="185"/>
    </row>
    <row r="1668" spans="4:4" x14ac:dyDescent="0.2">
      <c r="D1668" s="185"/>
    </row>
    <row r="1669" spans="4:4" x14ac:dyDescent="0.2">
      <c r="D1669" s="185"/>
    </row>
    <row r="1670" spans="4:4" x14ac:dyDescent="0.2">
      <c r="D1670" s="185"/>
    </row>
    <row r="1671" spans="4:4" x14ac:dyDescent="0.2">
      <c r="D1671" s="185"/>
    </row>
    <row r="1672" spans="4:4" x14ac:dyDescent="0.2">
      <c r="D1672" s="185"/>
    </row>
    <row r="1673" spans="4:4" x14ac:dyDescent="0.2">
      <c r="D1673" s="185"/>
    </row>
    <row r="1674" spans="4:4" x14ac:dyDescent="0.2">
      <c r="D1674" s="185"/>
    </row>
    <row r="1675" spans="4:4" x14ac:dyDescent="0.2">
      <c r="D1675" s="185"/>
    </row>
    <row r="1676" spans="4:4" x14ac:dyDescent="0.2">
      <c r="D1676" s="185"/>
    </row>
    <row r="1677" spans="4:4" x14ac:dyDescent="0.2">
      <c r="D1677" s="185"/>
    </row>
    <row r="1678" spans="4:4" x14ac:dyDescent="0.2">
      <c r="D1678" s="185"/>
    </row>
    <row r="1679" spans="4:4" x14ac:dyDescent="0.2">
      <c r="D1679" s="185"/>
    </row>
    <row r="1680" spans="4:4" x14ac:dyDescent="0.2">
      <c r="D1680" s="185"/>
    </row>
    <row r="1681" spans="4:4" x14ac:dyDescent="0.2">
      <c r="D1681" s="185"/>
    </row>
    <row r="1682" spans="4:4" x14ac:dyDescent="0.2">
      <c r="D1682" s="185"/>
    </row>
    <row r="1683" spans="4:4" x14ac:dyDescent="0.2">
      <c r="D1683" s="185"/>
    </row>
    <row r="1684" spans="4:4" x14ac:dyDescent="0.2">
      <c r="D1684" s="185"/>
    </row>
    <row r="1685" spans="4:4" x14ac:dyDescent="0.2">
      <c r="D1685" s="185"/>
    </row>
    <row r="1686" spans="4:4" x14ac:dyDescent="0.2">
      <c r="D1686" s="185"/>
    </row>
    <row r="1687" spans="4:4" x14ac:dyDescent="0.2">
      <c r="D1687" s="185"/>
    </row>
    <row r="1688" spans="4:4" x14ac:dyDescent="0.2">
      <c r="D1688" s="185"/>
    </row>
    <row r="1689" spans="4:4" x14ac:dyDescent="0.2">
      <c r="D1689" s="185"/>
    </row>
    <row r="1690" spans="4:4" x14ac:dyDescent="0.2">
      <c r="D1690" s="185"/>
    </row>
    <row r="1691" spans="4:4" x14ac:dyDescent="0.2">
      <c r="D1691" s="185"/>
    </row>
    <row r="1692" spans="4:4" x14ac:dyDescent="0.2">
      <c r="D1692" s="185"/>
    </row>
    <row r="1693" spans="4:4" x14ac:dyDescent="0.2">
      <c r="D1693" s="185"/>
    </row>
    <row r="1694" spans="4:4" x14ac:dyDescent="0.2">
      <c r="D1694" s="185"/>
    </row>
    <row r="1695" spans="4:4" x14ac:dyDescent="0.2">
      <c r="D1695" s="185"/>
    </row>
    <row r="1696" spans="4:4" x14ac:dyDescent="0.2">
      <c r="D1696" s="185"/>
    </row>
    <row r="1697" spans="4:4" x14ac:dyDescent="0.2">
      <c r="D1697" s="185"/>
    </row>
    <row r="1698" spans="4:4" x14ac:dyDescent="0.2">
      <c r="D1698" s="185"/>
    </row>
    <row r="1699" spans="4:4" x14ac:dyDescent="0.2">
      <c r="D1699" s="185"/>
    </row>
    <row r="1700" spans="4:4" x14ac:dyDescent="0.2">
      <c r="D1700" s="185"/>
    </row>
    <row r="1701" spans="4:4" x14ac:dyDescent="0.2">
      <c r="D1701" s="185"/>
    </row>
    <row r="1702" spans="4:4" x14ac:dyDescent="0.2">
      <c r="D1702" s="185"/>
    </row>
    <row r="1703" spans="4:4" x14ac:dyDescent="0.2">
      <c r="D1703" s="185"/>
    </row>
    <row r="1704" spans="4:4" x14ac:dyDescent="0.2">
      <c r="D1704" s="185"/>
    </row>
    <row r="1705" spans="4:4" x14ac:dyDescent="0.2">
      <c r="D1705" s="185"/>
    </row>
    <row r="1706" spans="4:4" x14ac:dyDescent="0.2">
      <c r="D1706" s="185"/>
    </row>
    <row r="1707" spans="4:4" x14ac:dyDescent="0.2">
      <c r="D1707" s="185"/>
    </row>
    <row r="1708" spans="4:4" x14ac:dyDescent="0.2">
      <c r="D1708" s="185"/>
    </row>
    <row r="1709" spans="4:4" x14ac:dyDescent="0.2">
      <c r="D1709" s="185"/>
    </row>
    <row r="1710" spans="4:4" x14ac:dyDescent="0.2">
      <c r="D1710" s="185"/>
    </row>
    <row r="1711" spans="4:4" x14ac:dyDescent="0.2">
      <c r="D1711" s="185"/>
    </row>
    <row r="1712" spans="4:4" x14ac:dyDescent="0.2">
      <c r="D1712" s="185"/>
    </row>
    <row r="1713" spans="4:4" x14ac:dyDescent="0.2">
      <c r="D1713" s="185"/>
    </row>
    <row r="1714" spans="4:4" x14ac:dyDescent="0.2">
      <c r="D1714" s="185"/>
    </row>
    <row r="1715" spans="4:4" x14ac:dyDescent="0.2">
      <c r="D1715" s="185"/>
    </row>
    <row r="1716" spans="4:4" x14ac:dyDescent="0.2">
      <c r="D1716" s="185"/>
    </row>
    <row r="1717" spans="4:4" x14ac:dyDescent="0.2">
      <c r="D1717" s="185"/>
    </row>
    <row r="1718" spans="4:4" x14ac:dyDescent="0.2">
      <c r="D1718" s="185"/>
    </row>
    <row r="1719" spans="4:4" x14ac:dyDescent="0.2">
      <c r="D1719" s="185"/>
    </row>
    <row r="1720" spans="4:4" x14ac:dyDescent="0.2">
      <c r="D1720" s="185"/>
    </row>
    <row r="1721" spans="4:4" x14ac:dyDescent="0.2">
      <c r="D1721" s="185"/>
    </row>
    <row r="1722" spans="4:4" x14ac:dyDescent="0.2">
      <c r="D1722" s="185"/>
    </row>
    <row r="1723" spans="4:4" x14ac:dyDescent="0.2">
      <c r="D1723" s="185"/>
    </row>
    <row r="1724" spans="4:4" x14ac:dyDescent="0.2">
      <c r="D1724" s="185"/>
    </row>
    <row r="1725" spans="4:4" x14ac:dyDescent="0.2">
      <c r="D1725" s="185"/>
    </row>
    <row r="1726" spans="4:4" x14ac:dyDescent="0.2">
      <c r="D1726" s="185"/>
    </row>
    <row r="1727" spans="4:4" x14ac:dyDescent="0.2">
      <c r="D1727" s="185"/>
    </row>
    <row r="1728" spans="4:4" x14ac:dyDescent="0.2">
      <c r="D1728" s="185"/>
    </row>
    <row r="1729" spans="4:4" x14ac:dyDescent="0.2">
      <c r="D1729" s="185"/>
    </row>
    <row r="1730" spans="4:4" x14ac:dyDescent="0.2">
      <c r="D1730" s="185"/>
    </row>
    <row r="1731" spans="4:4" x14ac:dyDescent="0.2">
      <c r="D1731" s="185"/>
    </row>
    <row r="1732" spans="4:4" x14ac:dyDescent="0.2">
      <c r="D1732" s="185"/>
    </row>
    <row r="1733" spans="4:4" x14ac:dyDescent="0.2">
      <c r="D1733" s="185"/>
    </row>
    <row r="1734" spans="4:4" x14ac:dyDescent="0.2">
      <c r="D1734" s="185"/>
    </row>
    <row r="1735" spans="4:4" x14ac:dyDescent="0.2">
      <c r="D1735" s="185"/>
    </row>
    <row r="1736" spans="4:4" x14ac:dyDescent="0.2">
      <c r="D1736" s="185"/>
    </row>
    <row r="1737" spans="4:4" x14ac:dyDescent="0.2">
      <c r="D1737" s="185"/>
    </row>
    <row r="1738" spans="4:4" x14ac:dyDescent="0.2">
      <c r="D1738" s="185"/>
    </row>
    <row r="1739" spans="4:4" x14ac:dyDescent="0.2">
      <c r="D1739" s="185"/>
    </row>
    <row r="1740" spans="4:4" x14ac:dyDescent="0.2">
      <c r="D1740" s="185"/>
    </row>
    <row r="1741" spans="4:4" x14ac:dyDescent="0.2">
      <c r="D1741" s="185"/>
    </row>
    <row r="1742" spans="4:4" x14ac:dyDescent="0.2">
      <c r="D1742" s="185"/>
    </row>
    <row r="1743" spans="4:4" x14ac:dyDescent="0.2">
      <c r="D1743" s="185"/>
    </row>
    <row r="1744" spans="4:4" x14ac:dyDescent="0.2">
      <c r="D1744" s="185"/>
    </row>
    <row r="1745" spans="4:4" x14ac:dyDescent="0.2">
      <c r="D1745" s="185"/>
    </row>
    <row r="1746" spans="4:4" x14ac:dyDescent="0.2">
      <c r="D1746" s="185"/>
    </row>
    <row r="1747" spans="4:4" x14ac:dyDescent="0.2">
      <c r="D1747" s="185"/>
    </row>
    <row r="1748" spans="4:4" x14ac:dyDescent="0.2">
      <c r="D1748" s="185"/>
    </row>
    <row r="1749" spans="4:4" x14ac:dyDescent="0.2">
      <c r="D1749" s="185"/>
    </row>
    <row r="1750" spans="4:4" x14ac:dyDescent="0.2">
      <c r="D1750" s="185"/>
    </row>
    <row r="1751" spans="4:4" x14ac:dyDescent="0.2">
      <c r="D1751" s="185"/>
    </row>
    <row r="1752" spans="4:4" x14ac:dyDescent="0.2">
      <c r="D1752" s="185"/>
    </row>
    <row r="1753" spans="4:4" x14ac:dyDescent="0.2">
      <c r="D1753" s="185"/>
    </row>
    <row r="1754" spans="4:4" x14ac:dyDescent="0.2">
      <c r="D1754" s="185"/>
    </row>
    <row r="1755" spans="4:4" x14ac:dyDescent="0.2">
      <c r="D1755" s="185"/>
    </row>
    <row r="1756" spans="4:4" x14ac:dyDescent="0.2">
      <c r="D1756" s="185"/>
    </row>
    <row r="1757" spans="4:4" x14ac:dyDescent="0.2">
      <c r="D1757" s="185"/>
    </row>
    <row r="1758" spans="4:4" x14ac:dyDescent="0.2">
      <c r="D1758" s="185"/>
    </row>
    <row r="1759" spans="4:4" x14ac:dyDescent="0.2">
      <c r="D1759" s="185"/>
    </row>
    <row r="1760" spans="4:4" x14ac:dyDescent="0.2">
      <c r="D1760" s="185"/>
    </row>
    <row r="1761" spans="4:4" x14ac:dyDescent="0.2">
      <c r="D1761" s="185"/>
    </row>
    <row r="1762" spans="4:4" x14ac:dyDescent="0.2">
      <c r="D1762" s="185"/>
    </row>
    <row r="1763" spans="4:4" x14ac:dyDescent="0.2">
      <c r="D1763" s="185"/>
    </row>
    <row r="1764" spans="4:4" x14ac:dyDescent="0.2">
      <c r="D1764" s="185"/>
    </row>
    <row r="1765" spans="4:4" x14ac:dyDescent="0.2">
      <c r="D1765" s="185"/>
    </row>
    <row r="1766" spans="4:4" x14ac:dyDescent="0.2">
      <c r="D1766" s="185"/>
    </row>
    <row r="1767" spans="4:4" x14ac:dyDescent="0.2">
      <c r="D1767" s="185"/>
    </row>
    <row r="1768" spans="4:4" x14ac:dyDescent="0.2">
      <c r="D1768" s="185"/>
    </row>
    <row r="1769" spans="4:4" x14ac:dyDescent="0.2">
      <c r="D1769" s="185"/>
    </row>
    <row r="1770" spans="4:4" x14ac:dyDescent="0.2">
      <c r="D1770" s="185"/>
    </row>
    <row r="1771" spans="4:4" x14ac:dyDescent="0.2">
      <c r="D1771" s="185"/>
    </row>
    <row r="1772" spans="4:4" x14ac:dyDescent="0.2">
      <c r="D1772" s="185"/>
    </row>
    <row r="1773" spans="4:4" x14ac:dyDescent="0.2">
      <c r="D1773" s="185"/>
    </row>
    <row r="1774" spans="4:4" x14ac:dyDescent="0.2">
      <c r="D1774" s="185"/>
    </row>
    <row r="1775" spans="4:4" x14ac:dyDescent="0.2">
      <c r="D1775" s="185"/>
    </row>
    <row r="1776" spans="4:4" x14ac:dyDescent="0.2">
      <c r="D1776" s="185"/>
    </row>
    <row r="1777" spans="4:4" x14ac:dyDescent="0.2">
      <c r="D1777" s="185"/>
    </row>
    <row r="1778" spans="4:4" x14ac:dyDescent="0.2">
      <c r="D1778" s="185"/>
    </row>
    <row r="1779" spans="4:4" x14ac:dyDescent="0.2">
      <c r="D1779" s="185"/>
    </row>
    <row r="1780" spans="4:4" x14ac:dyDescent="0.2">
      <c r="D1780" s="185"/>
    </row>
    <row r="1781" spans="4:4" x14ac:dyDescent="0.2">
      <c r="D1781" s="185"/>
    </row>
    <row r="1782" spans="4:4" x14ac:dyDescent="0.2">
      <c r="D1782" s="185"/>
    </row>
    <row r="1783" spans="4:4" x14ac:dyDescent="0.2">
      <c r="D1783" s="185"/>
    </row>
    <row r="1784" spans="4:4" x14ac:dyDescent="0.2">
      <c r="D1784" s="185"/>
    </row>
    <row r="1785" spans="4:4" x14ac:dyDescent="0.2">
      <c r="D1785" s="185"/>
    </row>
    <row r="1786" spans="4:4" x14ac:dyDescent="0.2">
      <c r="D1786" s="185"/>
    </row>
    <row r="1787" spans="4:4" x14ac:dyDescent="0.2">
      <c r="D1787" s="185"/>
    </row>
    <row r="1788" spans="4:4" x14ac:dyDescent="0.2">
      <c r="D1788" s="185"/>
    </row>
    <row r="1789" spans="4:4" x14ac:dyDescent="0.2">
      <c r="D1789" s="185"/>
    </row>
    <row r="1790" spans="4:4" x14ac:dyDescent="0.2">
      <c r="D1790" s="185"/>
    </row>
    <row r="1791" spans="4:4" x14ac:dyDescent="0.2">
      <c r="D1791" s="185"/>
    </row>
    <row r="1792" spans="4:4" x14ac:dyDescent="0.2">
      <c r="D1792" s="185"/>
    </row>
    <row r="1793" spans="4:4" x14ac:dyDescent="0.2">
      <c r="D1793" s="185"/>
    </row>
    <row r="1794" spans="4:4" x14ac:dyDescent="0.2">
      <c r="D1794" s="185"/>
    </row>
    <row r="1795" spans="4:4" x14ac:dyDescent="0.2">
      <c r="D1795" s="185"/>
    </row>
    <row r="1796" spans="4:4" x14ac:dyDescent="0.2">
      <c r="D1796" s="185"/>
    </row>
    <row r="1797" spans="4:4" x14ac:dyDescent="0.2">
      <c r="D1797" s="185"/>
    </row>
    <row r="1798" spans="4:4" x14ac:dyDescent="0.2">
      <c r="D1798" s="185"/>
    </row>
    <row r="1799" spans="4:4" x14ac:dyDescent="0.2">
      <c r="D1799" s="185"/>
    </row>
    <row r="1800" spans="4:4" x14ac:dyDescent="0.2">
      <c r="D1800" s="185"/>
    </row>
    <row r="1801" spans="4:4" x14ac:dyDescent="0.2">
      <c r="D1801" s="185"/>
    </row>
    <row r="1802" spans="4:4" x14ac:dyDescent="0.2">
      <c r="D1802" s="185"/>
    </row>
    <row r="1803" spans="4:4" x14ac:dyDescent="0.2">
      <c r="D1803" s="185"/>
    </row>
    <row r="1804" spans="4:4" x14ac:dyDescent="0.2">
      <c r="D1804" s="185"/>
    </row>
    <row r="1805" spans="4:4" x14ac:dyDescent="0.2">
      <c r="D1805" s="185"/>
    </row>
    <row r="1806" spans="4:4" x14ac:dyDescent="0.2">
      <c r="D1806" s="185"/>
    </row>
    <row r="1807" spans="4:4" x14ac:dyDescent="0.2">
      <c r="D1807" s="185"/>
    </row>
    <row r="1808" spans="4:4" x14ac:dyDescent="0.2">
      <c r="D1808" s="185"/>
    </row>
    <row r="1809" spans="4:4" x14ac:dyDescent="0.2">
      <c r="D1809" s="185"/>
    </row>
    <row r="1810" spans="4:4" x14ac:dyDescent="0.2">
      <c r="D1810" s="185"/>
    </row>
    <row r="1811" spans="4:4" x14ac:dyDescent="0.2">
      <c r="D1811" s="185"/>
    </row>
    <row r="1812" spans="4:4" x14ac:dyDescent="0.2">
      <c r="D1812" s="185"/>
    </row>
    <row r="1813" spans="4:4" x14ac:dyDescent="0.2">
      <c r="D1813" s="185"/>
    </row>
    <row r="1814" spans="4:4" x14ac:dyDescent="0.2">
      <c r="D1814" s="185"/>
    </row>
    <row r="1815" spans="4:4" x14ac:dyDescent="0.2">
      <c r="D1815" s="185"/>
    </row>
    <row r="1816" spans="4:4" x14ac:dyDescent="0.2">
      <c r="D1816" s="185"/>
    </row>
    <row r="1817" spans="4:4" x14ac:dyDescent="0.2">
      <c r="D1817" s="185"/>
    </row>
    <row r="1818" spans="4:4" x14ac:dyDescent="0.2">
      <c r="D1818" s="185"/>
    </row>
    <row r="1819" spans="4:4" x14ac:dyDescent="0.2">
      <c r="D1819" s="185"/>
    </row>
    <row r="1820" spans="4:4" x14ac:dyDescent="0.2">
      <c r="D1820" s="185"/>
    </row>
    <row r="1821" spans="4:4" x14ac:dyDescent="0.2">
      <c r="D1821" s="185"/>
    </row>
    <row r="1822" spans="4:4" x14ac:dyDescent="0.2">
      <c r="D1822" s="185"/>
    </row>
    <row r="1823" spans="4:4" x14ac:dyDescent="0.2">
      <c r="D1823" s="185"/>
    </row>
    <row r="1824" spans="4:4" x14ac:dyDescent="0.2">
      <c r="D1824" s="185"/>
    </row>
    <row r="1825" spans="4:4" x14ac:dyDescent="0.2">
      <c r="D1825" s="185"/>
    </row>
    <row r="1826" spans="4:4" x14ac:dyDescent="0.2">
      <c r="D1826" s="185"/>
    </row>
    <row r="1827" spans="4:4" x14ac:dyDescent="0.2">
      <c r="D1827" s="185"/>
    </row>
    <row r="1828" spans="4:4" x14ac:dyDescent="0.2">
      <c r="D1828" s="185"/>
    </row>
    <row r="1829" spans="4:4" x14ac:dyDescent="0.2">
      <c r="D1829" s="185"/>
    </row>
    <row r="1830" spans="4:4" x14ac:dyDescent="0.2">
      <c r="D1830" s="185"/>
    </row>
    <row r="1831" spans="4:4" x14ac:dyDescent="0.2">
      <c r="D1831" s="185"/>
    </row>
    <row r="1832" spans="4:4" x14ac:dyDescent="0.2">
      <c r="D1832" s="185"/>
    </row>
    <row r="1833" spans="4:4" x14ac:dyDescent="0.2">
      <c r="D1833" s="185"/>
    </row>
    <row r="1834" spans="4:4" x14ac:dyDescent="0.2">
      <c r="D1834" s="185"/>
    </row>
    <row r="1835" spans="4:4" x14ac:dyDescent="0.2">
      <c r="D1835" s="185"/>
    </row>
    <row r="1836" spans="4:4" x14ac:dyDescent="0.2">
      <c r="D1836" s="185"/>
    </row>
    <row r="1837" spans="4:4" x14ac:dyDescent="0.2">
      <c r="D1837" s="185"/>
    </row>
    <row r="1838" spans="4:4" x14ac:dyDescent="0.2">
      <c r="D1838" s="185"/>
    </row>
    <row r="1839" spans="4:4" x14ac:dyDescent="0.2">
      <c r="D1839" s="185"/>
    </row>
    <row r="1840" spans="4:4" x14ac:dyDescent="0.2">
      <c r="D1840" s="185"/>
    </row>
    <row r="1841" spans="4:4" x14ac:dyDescent="0.2">
      <c r="D1841" s="185"/>
    </row>
    <row r="1842" spans="4:4" x14ac:dyDescent="0.2">
      <c r="D1842" s="185"/>
    </row>
    <row r="1843" spans="4:4" x14ac:dyDescent="0.2">
      <c r="D1843" s="185"/>
    </row>
    <row r="1844" spans="4:4" x14ac:dyDescent="0.2">
      <c r="D1844" s="185"/>
    </row>
    <row r="1845" spans="4:4" x14ac:dyDescent="0.2">
      <c r="D1845" s="185"/>
    </row>
    <row r="1846" spans="4:4" x14ac:dyDescent="0.2">
      <c r="D1846" s="185"/>
    </row>
    <row r="1847" spans="4:4" x14ac:dyDescent="0.2">
      <c r="D1847" s="185"/>
    </row>
    <row r="1848" spans="4:4" x14ac:dyDescent="0.2">
      <c r="D1848" s="185"/>
    </row>
    <row r="1849" spans="4:4" x14ac:dyDescent="0.2">
      <c r="D1849" s="185"/>
    </row>
    <row r="1850" spans="4:4" x14ac:dyDescent="0.2">
      <c r="D1850" s="185"/>
    </row>
    <row r="1851" spans="4:4" x14ac:dyDescent="0.2">
      <c r="D1851" s="185"/>
    </row>
    <row r="1852" spans="4:4" x14ac:dyDescent="0.2">
      <c r="D1852" s="185"/>
    </row>
    <row r="1853" spans="4:4" x14ac:dyDescent="0.2">
      <c r="D1853" s="185"/>
    </row>
    <row r="1854" spans="4:4" x14ac:dyDescent="0.2">
      <c r="D1854" s="185"/>
    </row>
    <row r="1855" spans="4:4" x14ac:dyDescent="0.2">
      <c r="D1855" s="185"/>
    </row>
    <row r="1856" spans="4:4" x14ac:dyDescent="0.2">
      <c r="D1856" s="185"/>
    </row>
    <row r="1857" spans="4:4" x14ac:dyDescent="0.2">
      <c r="D1857" s="185"/>
    </row>
    <row r="1858" spans="4:4" x14ac:dyDescent="0.2">
      <c r="D1858" s="185"/>
    </row>
    <row r="1859" spans="4:4" x14ac:dyDescent="0.2">
      <c r="D1859" s="185"/>
    </row>
    <row r="1860" spans="4:4" x14ac:dyDescent="0.2">
      <c r="D1860" s="185"/>
    </row>
    <row r="1861" spans="4:4" x14ac:dyDescent="0.2">
      <c r="D1861" s="185"/>
    </row>
    <row r="1862" spans="4:4" x14ac:dyDescent="0.2">
      <c r="D1862" s="185"/>
    </row>
    <row r="1863" spans="4:4" x14ac:dyDescent="0.2">
      <c r="D1863" s="185"/>
    </row>
    <row r="1864" spans="4:4" x14ac:dyDescent="0.2">
      <c r="D1864" s="185"/>
    </row>
    <row r="1865" spans="4:4" x14ac:dyDescent="0.2">
      <c r="D1865" s="185"/>
    </row>
    <row r="1866" spans="4:4" x14ac:dyDescent="0.2">
      <c r="D1866" s="185"/>
    </row>
    <row r="1867" spans="4:4" x14ac:dyDescent="0.2">
      <c r="D1867" s="185"/>
    </row>
    <row r="1868" spans="4:4" x14ac:dyDescent="0.2">
      <c r="D1868" s="185"/>
    </row>
    <row r="1869" spans="4:4" x14ac:dyDescent="0.2">
      <c r="D1869" s="185"/>
    </row>
    <row r="1870" spans="4:4" x14ac:dyDescent="0.2">
      <c r="D1870" s="185"/>
    </row>
    <row r="1871" spans="4:4" x14ac:dyDescent="0.2">
      <c r="D1871" s="185"/>
    </row>
    <row r="1872" spans="4:4" x14ac:dyDescent="0.2">
      <c r="D1872" s="185"/>
    </row>
    <row r="1873" spans="4:4" x14ac:dyDescent="0.2">
      <c r="D1873" s="185"/>
    </row>
    <row r="1874" spans="4:4" x14ac:dyDescent="0.2">
      <c r="D1874" s="185"/>
    </row>
    <row r="1875" spans="4:4" x14ac:dyDescent="0.2">
      <c r="D1875" s="185"/>
    </row>
    <row r="1876" spans="4:4" x14ac:dyDescent="0.2">
      <c r="D1876" s="185"/>
    </row>
    <row r="1877" spans="4:4" x14ac:dyDescent="0.2">
      <c r="D1877" s="185"/>
    </row>
    <row r="1878" spans="4:4" x14ac:dyDescent="0.2">
      <c r="D1878" s="185"/>
    </row>
    <row r="1879" spans="4:4" x14ac:dyDescent="0.2">
      <c r="D1879" s="185"/>
    </row>
    <row r="1880" spans="4:4" x14ac:dyDescent="0.2">
      <c r="D1880" s="185"/>
    </row>
    <row r="1881" spans="4:4" x14ac:dyDescent="0.2">
      <c r="D1881" s="185"/>
    </row>
    <row r="1882" spans="4:4" x14ac:dyDescent="0.2">
      <c r="D1882" s="185"/>
    </row>
    <row r="1883" spans="4:4" x14ac:dyDescent="0.2">
      <c r="D1883" s="185"/>
    </row>
    <row r="1884" spans="4:4" x14ac:dyDescent="0.2">
      <c r="D1884" s="185"/>
    </row>
    <row r="1885" spans="4:4" x14ac:dyDescent="0.2">
      <c r="D1885" s="185"/>
    </row>
    <row r="1886" spans="4:4" x14ac:dyDescent="0.2">
      <c r="D1886" s="185"/>
    </row>
    <row r="1887" spans="4:4" x14ac:dyDescent="0.2">
      <c r="D1887" s="185"/>
    </row>
    <row r="1888" spans="4:4" x14ac:dyDescent="0.2">
      <c r="D1888" s="185"/>
    </row>
    <row r="1889" spans="4:4" x14ac:dyDescent="0.2">
      <c r="D1889" s="185"/>
    </row>
    <row r="1890" spans="4:4" x14ac:dyDescent="0.2">
      <c r="D1890" s="185"/>
    </row>
    <row r="1891" spans="4:4" x14ac:dyDescent="0.2">
      <c r="D1891" s="185"/>
    </row>
    <row r="1892" spans="4:4" x14ac:dyDescent="0.2">
      <c r="D1892" s="185"/>
    </row>
    <row r="1893" spans="4:4" x14ac:dyDescent="0.2">
      <c r="D1893" s="185"/>
    </row>
    <row r="1894" spans="4:4" x14ac:dyDescent="0.2">
      <c r="D1894" s="185"/>
    </row>
    <row r="1895" spans="4:4" x14ac:dyDescent="0.2">
      <c r="D1895" s="185"/>
    </row>
    <row r="1896" spans="4:4" x14ac:dyDescent="0.2">
      <c r="D1896" s="185"/>
    </row>
    <row r="1897" spans="4:4" x14ac:dyDescent="0.2">
      <c r="D1897" s="185"/>
    </row>
    <row r="1898" spans="4:4" x14ac:dyDescent="0.2">
      <c r="D1898" s="185"/>
    </row>
    <row r="1899" spans="4:4" x14ac:dyDescent="0.2">
      <c r="D1899" s="185"/>
    </row>
    <row r="1900" spans="4:4" x14ac:dyDescent="0.2">
      <c r="D1900" s="185"/>
    </row>
    <row r="1901" spans="4:4" x14ac:dyDescent="0.2">
      <c r="D1901" s="185"/>
    </row>
    <row r="1902" spans="4:4" x14ac:dyDescent="0.2">
      <c r="D1902" s="185"/>
    </row>
    <row r="1903" spans="4:4" x14ac:dyDescent="0.2">
      <c r="D1903" s="185"/>
    </row>
    <row r="1904" spans="4:4" x14ac:dyDescent="0.2">
      <c r="D1904" s="185"/>
    </row>
    <row r="1905" spans="4:4" x14ac:dyDescent="0.2">
      <c r="D1905" s="185"/>
    </row>
    <row r="1906" spans="4:4" x14ac:dyDescent="0.2">
      <c r="D1906" s="185"/>
    </row>
    <row r="1907" spans="4:4" x14ac:dyDescent="0.2">
      <c r="D1907" s="185"/>
    </row>
    <row r="1908" spans="4:4" x14ac:dyDescent="0.2">
      <c r="D1908" s="185"/>
    </row>
    <row r="1909" spans="4:4" x14ac:dyDescent="0.2">
      <c r="D1909" s="185"/>
    </row>
    <row r="1910" spans="4:4" x14ac:dyDescent="0.2">
      <c r="D1910" s="185"/>
    </row>
    <row r="1911" spans="4:4" x14ac:dyDescent="0.2">
      <c r="D1911" s="185"/>
    </row>
    <row r="1912" spans="4:4" x14ac:dyDescent="0.2">
      <c r="D1912" s="185"/>
    </row>
    <row r="1913" spans="4:4" x14ac:dyDescent="0.2">
      <c r="D1913" s="185"/>
    </row>
    <row r="1914" spans="4:4" x14ac:dyDescent="0.2">
      <c r="D1914" s="185"/>
    </row>
    <row r="1915" spans="4:4" x14ac:dyDescent="0.2">
      <c r="D1915" s="185"/>
    </row>
    <row r="1916" spans="4:4" x14ac:dyDescent="0.2">
      <c r="D1916" s="185"/>
    </row>
    <row r="1917" spans="4:4" x14ac:dyDescent="0.2">
      <c r="D1917" s="185"/>
    </row>
    <row r="1918" spans="4:4" x14ac:dyDescent="0.2">
      <c r="D1918" s="185"/>
    </row>
    <row r="1919" spans="4:4" x14ac:dyDescent="0.2">
      <c r="D1919" s="185"/>
    </row>
    <row r="1920" spans="4:4" x14ac:dyDescent="0.2">
      <c r="D1920" s="185"/>
    </row>
    <row r="1921" spans="4:4" x14ac:dyDescent="0.2">
      <c r="D1921" s="185"/>
    </row>
    <row r="1922" spans="4:4" x14ac:dyDescent="0.2">
      <c r="D1922" s="185"/>
    </row>
    <row r="1923" spans="4:4" x14ac:dyDescent="0.2">
      <c r="D1923" s="185"/>
    </row>
    <row r="1924" spans="4:4" x14ac:dyDescent="0.2">
      <c r="D1924" s="185"/>
    </row>
    <row r="1925" spans="4:4" x14ac:dyDescent="0.2">
      <c r="D1925" s="185"/>
    </row>
    <row r="1926" spans="4:4" x14ac:dyDescent="0.2">
      <c r="D1926" s="185"/>
    </row>
    <row r="1927" spans="4:4" x14ac:dyDescent="0.2">
      <c r="D1927" s="185"/>
    </row>
    <row r="1928" spans="4:4" x14ac:dyDescent="0.2">
      <c r="D1928" s="185"/>
    </row>
    <row r="1929" spans="4:4" x14ac:dyDescent="0.2">
      <c r="D1929" s="185"/>
    </row>
    <row r="1930" spans="4:4" x14ac:dyDescent="0.2">
      <c r="D1930" s="185"/>
    </row>
    <row r="1931" spans="4:4" x14ac:dyDescent="0.2">
      <c r="D1931" s="185"/>
    </row>
    <row r="1932" spans="4:4" x14ac:dyDescent="0.2">
      <c r="D1932" s="185"/>
    </row>
    <row r="1933" spans="4:4" x14ac:dyDescent="0.2">
      <c r="D1933" s="185"/>
    </row>
    <row r="1934" spans="4:4" x14ac:dyDescent="0.2">
      <c r="D1934" s="185"/>
    </row>
    <row r="1935" spans="4:4" x14ac:dyDescent="0.2">
      <c r="D1935" s="185"/>
    </row>
    <row r="1936" spans="4:4" x14ac:dyDescent="0.2">
      <c r="D1936" s="185"/>
    </row>
    <row r="1937" spans="4:4" x14ac:dyDescent="0.2">
      <c r="D1937" s="185"/>
    </row>
    <row r="1938" spans="4:4" x14ac:dyDescent="0.2">
      <c r="D1938" s="185"/>
    </row>
    <row r="1939" spans="4:4" x14ac:dyDescent="0.2">
      <c r="D1939" s="185"/>
    </row>
    <row r="1940" spans="4:4" x14ac:dyDescent="0.2">
      <c r="D1940" s="185"/>
    </row>
    <row r="1941" spans="4:4" x14ac:dyDescent="0.2">
      <c r="D1941" s="185"/>
    </row>
    <row r="1942" spans="4:4" x14ac:dyDescent="0.2">
      <c r="D1942" s="185"/>
    </row>
    <row r="1943" spans="4:4" x14ac:dyDescent="0.2">
      <c r="D1943" s="185"/>
    </row>
    <row r="1944" spans="4:4" x14ac:dyDescent="0.2">
      <c r="D1944" s="185"/>
    </row>
    <row r="1945" spans="4:4" x14ac:dyDescent="0.2">
      <c r="D1945" s="185"/>
    </row>
    <row r="1946" spans="4:4" x14ac:dyDescent="0.2">
      <c r="D1946" s="185"/>
    </row>
    <row r="1947" spans="4:4" x14ac:dyDescent="0.2">
      <c r="D1947" s="185"/>
    </row>
    <row r="1948" spans="4:4" x14ac:dyDescent="0.2">
      <c r="D1948" s="185"/>
    </row>
    <row r="1949" spans="4:4" x14ac:dyDescent="0.2">
      <c r="D1949" s="185"/>
    </row>
    <row r="1950" spans="4:4" x14ac:dyDescent="0.2">
      <c r="D1950" s="185"/>
    </row>
    <row r="1951" spans="4:4" x14ac:dyDescent="0.2">
      <c r="D1951" s="185"/>
    </row>
    <row r="1952" spans="4:4" x14ac:dyDescent="0.2">
      <c r="D1952" s="185"/>
    </row>
    <row r="1953" spans="4:4" x14ac:dyDescent="0.2">
      <c r="D1953" s="185"/>
    </row>
    <row r="1954" spans="4:4" x14ac:dyDescent="0.2">
      <c r="D1954" s="185"/>
    </row>
    <row r="1955" spans="4:4" x14ac:dyDescent="0.2">
      <c r="D1955" s="185"/>
    </row>
    <row r="1956" spans="4:4" x14ac:dyDescent="0.2">
      <c r="D1956" s="185"/>
    </row>
    <row r="1957" spans="4:4" x14ac:dyDescent="0.2">
      <c r="D1957" s="185"/>
    </row>
    <row r="1958" spans="4:4" x14ac:dyDescent="0.2">
      <c r="D1958" s="185"/>
    </row>
    <row r="1959" spans="4:4" x14ac:dyDescent="0.2">
      <c r="D1959" s="185"/>
    </row>
    <row r="1960" spans="4:4" x14ac:dyDescent="0.2">
      <c r="D1960" s="185"/>
    </row>
    <row r="1961" spans="4:4" x14ac:dyDescent="0.2">
      <c r="D1961" s="185"/>
    </row>
    <row r="1962" spans="4:4" x14ac:dyDescent="0.2">
      <c r="D1962" s="185"/>
    </row>
    <row r="1963" spans="4:4" x14ac:dyDescent="0.2">
      <c r="D1963" s="185"/>
    </row>
    <row r="1964" spans="4:4" x14ac:dyDescent="0.2">
      <c r="D1964" s="185"/>
    </row>
    <row r="1965" spans="4:4" x14ac:dyDescent="0.2">
      <c r="D1965" s="185"/>
    </row>
    <row r="1966" spans="4:4" x14ac:dyDescent="0.2">
      <c r="D1966" s="185"/>
    </row>
    <row r="1967" spans="4:4" x14ac:dyDescent="0.2">
      <c r="D1967" s="185"/>
    </row>
    <row r="1968" spans="4:4" x14ac:dyDescent="0.2">
      <c r="D1968" s="185"/>
    </row>
    <row r="1969" spans="4:4" x14ac:dyDescent="0.2">
      <c r="D1969" s="185"/>
    </row>
    <row r="1970" spans="4:4" x14ac:dyDescent="0.2">
      <c r="D1970" s="185"/>
    </row>
    <row r="1971" spans="4:4" x14ac:dyDescent="0.2">
      <c r="D1971" s="185"/>
    </row>
    <row r="1972" spans="4:4" x14ac:dyDescent="0.2">
      <c r="D1972" s="185"/>
    </row>
    <row r="1973" spans="4:4" x14ac:dyDescent="0.2">
      <c r="D1973" s="185"/>
    </row>
    <row r="1974" spans="4:4" x14ac:dyDescent="0.2">
      <c r="D1974" s="185"/>
    </row>
    <row r="1975" spans="4:4" x14ac:dyDescent="0.2">
      <c r="D1975" s="185"/>
    </row>
    <row r="1976" spans="4:4" x14ac:dyDescent="0.2">
      <c r="D1976" s="185"/>
    </row>
    <row r="1977" spans="4:4" x14ac:dyDescent="0.2">
      <c r="D1977" s="185"/>
    </row>
    <row r="1978" spans="4:4" x14ac:dyDescent="0.2">
      <c r="D1978" s="185"/>
    </row>
    <row r="1979" spans="4:4" x14ac:dyDescent="0.2">
      <c r="D1979" s="185"/>
    </row>
    <row r="1980" spans="4:4" x14ac:dyDescent="0.2">
      <c r="D1980" s="185"/>
    </row>
    <row r="1981" spans="4:4" x14ac:dyDescent="0.2">
      <c r="D1981" s="185"/>
    </row>
    <row r="1982" spans="4:4" x14ac:dyDescent="0.2">
      <c r="D1982" s="185"/>
    </row>
    <row r="1983" spans="4:4" x14ac:dyDescent="0.2">
      <c r="D1983" s="185"/>
    </row>
    <row r="1984" spans="4:4" x14ac:dyDescent="0.2">
      <c r="D1984" s="185"/>
    </row>
    <row r="1985" spans="4:4" x14ac:dyDescent="0.2">
      <c r="D1985" s="185"/>
    </row>
    <row r="1986" spans="4:4" x14ac:dyDescent="0.2">
      <c r="D1986" s="185"/>
    </row>
    <row r="1987" spans="4:4" x14ac:dyDescent="0.2">
      <c r="D1987" s="185"/>
    </row>
    <row r="1988" spans="4:4" x14ac:dyDescent="0.2">
      <c r="D1988" s="185"/>
    </row>
    <row r="1989" spans="4:4" x14ac:dyDescent="0.2">
      <c r="D1989" s="185"/>
    </row>
    <row r="1990" spans="4:4" x14ac:dyDescent="0.2">
      <c r="D1990" s="185"/>
    </row>
    <row r="1991" spans="4:4" x14ac:dyDescent="0.2">
      <c r="D1991" s="185"/>
    </row>
    <row r="1992" spans="4:4" x14ac:dyDescent="0.2">
      <c r="D1992" s="185"/>
    </row>
    <row r="1993" spans="4:4" x14ac:dyDescent="0.2">
      <c r="D1993" s="185"/>
    </row>
    <row r="1994" spans="4:4" x14ac:dyDescent="0.2">
      <c r="D1994" s="185"/>
    </row>
    <row r="1995" spans="4:4" x14ac:dyDescent="0.2">
      <c r="D1995" s="185"/>
    </row>
    <row r="1996" spans="4:4" x14ac:dyDescent="0.2">
      <c r="D1996" s="185"/>
    </row>
    <row r="1997" spans="4:4" x14ac:dyDescent="0.2">
      <c r="D1997" s="185"/>
    </row>
    <row r="1998" spans="4:4" x14ac:dyDescent="0.2">
      <c r="D1998" s="185"/>
    </row>
    <row r="1999" spans="4:4" x14ac:dyDescent="0.2">
      <c r="D1999" s="185"/>
    </row>
    <row r="2000" spans="4:4" x14ac:dyDescent="0.2">
      <c r="D2000" s="185"/>
    </row>
    <row r="2001" spans="4:4" x14ac:dyDescent="0.2">
      <c r="D2001" s="185"/>
    </row>
    <row r="2002" spans="4:4" x14ac:dyDescent="0.2">
      <c r="D2002" s="185"/>
    </row>
    <row r="2003" spans="4:4" x14ac:dyDescent="0.2">
      <c r="D2003" s="185"/>
    </row>
    <row r="2004" spans="4:4" x14ac:dyDescent="0.2">
      <c r="D2004" s="185"/>
    </row>
    <row r="2005" spans="4:4" x14ac:dyDescent="0.2">
      <c r="D2005" s="185"/>
    </row>
    <row r="2006" spans="4:4" x14ac:dyDescent="0.2">
      <c r="D2006" s="185"/>
    </row>
    <row r="2007" spans="4:4" x14ac:dyDescent="0.2">
      <c r="D2007" s="185"/>
    </row>
    <row r="2008" spans="4:4" x14ac:dyDescent="0.2">
      <c r="D2008" s="185"/>
    </row>
    <row r="2009" spans="4:4" x14ac:dyDescent="0.2">
      <c r="D2009" s="185"/>
    </row>
    <row r="2010" spans="4:4" x14ac:dyDescent="0.2">
      <c r="D2010" s="185"/>
    </row>
    <row r="2011" spans="4:4" x14ac:dyDescent="0.2">
      <c r="D2011" s="185"/>
    </row>
    <row r="2012" spans="4:4" x14ac:dyDescent="0.2">
      <c r="D2012" s="185"/>
    </row>
    <row r="2013" spans="4:4" x14ac:dyDescent="0.2">
      <c r="D2013" s="185"/>
    </row>
    <row r="2014" spans="4:4" x14ac:dyDescent="0.2">
      <c r="D2014" s="185"/>
    </row>
    <row r="2015" spans="4:4" x14ac:dyDescent="0.2">
      <c r="D2015" s="185"/>
    </row>
    <row r="2016" spans="4:4" x14ac:dyDescent="0.2">
      <c r="D2016" s="185"/>
    </row>
    <row r="2017" spans="4:4" x14ac:dyDescent="0.2">
      <c r="D2017" s="185"/>
    </row>
    <row r="2018" spans="4:4" x14ac:dyDescent="0.2">
      <c r="D2018" s="185"/>
    </row>
    <row r="2019" spans="4:4" x14ac:dyDescent="0.2">
      <c r="D2019" s="185"/>
    </row>
    <row r="2020" spans="4:4" x14ac:dyDescent="0.2">
      <c r="D2020" s="185"/>
    </row>
    <row r="2021" spans="4:4" x14ac:dyDescent="0.2">
      <c r="D2021" s="185"/>
    </row>
    <row r="2022" spans="4:4" x14ac:dyDescent="0.2">
      <c r="D2022" s="185"/>
    </row>
    <row r="2023" spans="4:4" x14ac:dyDescent="0.2">
      <c r="D2023" s="185"/>
    </row>
    <row r="2024" spans="4:4" x14ac:dyDescent="0.2">
      <c r="D2024" s="185"/>
    </row>
    <row r="2025" spans="4:4" x14ac:dyDescent="0.2">
      <c r="D2025" s="185"/>
    </row>
    <row r="2026" spans="4:4" x14ac:dyDescent="0.2">
      <c r="D2026" s="185"/>
    </row>
    <row r="2027" spans="4:4" x14ac:dyDescent="0.2">
      <c r="D2027" s="185"/>
    </row>
    <row r="2028" spans="4:4" x14ac:dyDescent="0.2">
      <c r="D2028" s="185"/>
    </row>
    <row r="2029" spans="4:4" x14ac:dyDescent="0.2">
      <c r="D2029" s="185"/>
    </row>
    <row r="2030" spans="4:4" x14ac:dyDescent="0.2">
      <c r="D2030" s="185"/>
    </row>
    <row r="2031" spans="4:4" x14ac:dyDescent="0.2">
      <c r="D2031" s="185"/>
    </row>
    <row r="2032" spans="4:4" x14ac:dyDescent="0.2">
      <c r="D2032" s="185"/>
    </row>
    <row r="2033" spans="4:4" x14ac:dyDescent="0.2">
      <c r="D2033" s="185"/>
    </row>
    <row r="2034" spans="4:4" x14ac:dyDescent="0.2">
      <c r="D2034" s="185"/>
    </row>
    <row r="2035" spans="4:4" x14ac:dyDescent="0.2">
      <c r="D2035" s="185"/>
    </row>
    <row r="2036" spans="4:4" x14ac:dyDescent="0.2">
      <c r="D2036" s="185"/>
    </row>
    <row r="2037" spans="4:4" x14ac:dyDescent="0.2">
      <c r="D2037" s="185"/>
    </row>
    <row r="2038" spans="4:4" x14ac:dyDescent="0.2">
      <c r="D2038" s="185"/>
    </row>
    <row r="2039" spans="4:4" x14ac:dyDescent="0.2">
      <c r="D2039" s="185"/>
    </row>
    <row r="2040" spans="4:4" x14ac:dyDescent="0.2">
      <c r="D2040" s="185"/>
    </row>
    <row r="2041" spans="4:4" x14ac:dyDescent="0.2">
      <c r="D2041" s="185"/>
    </row>
    <row r="2042" spans="4:4" x14ac:dyDescent="0.2">
      <c r="D2042" s="185"/>
    </row>
    <row r="2043" spans="4:4" x14ac:dyDescent="0.2">
      <c r="D2043" s="185"/>
    </row>
    <row r="2044" spans="4:4" x14ac:dyDescent="0.2">
      <c r="D2044" s="185"/>
    </row>
    <row r="2045" spans="4:4" x14ac:dyDescent="0.2">
      <c r="D2045" s="185"/>
    </row>
    <row r="2046" spans="4:4" x14ac:dyDescent="0.2">
      <c r="D2046" s="185"/>
    </row>
    <row r="2047" spans="4:4" x14ac:dyDescent="0.2">
      <c r="D2047" s="185"/>
    </row>
    <row r="2048" spans="4:4" x14ac:dyDescent="0.2">
      <c r="D2048" s="185"/>
    </row>
    <row r="2049" spans="4:4" x14ac:dyDescent="0.2">
      <c r="D2049" s="185"/>
    </row>
    <row r="2050" spans="4:4" x14ac:dyDescent="0.2">
      <c r="D2050" s="185"/>
    </row>
    <row r="2051" spans="4:4" x14ac:dyDescent="0.2">
      <c r="D2051" s="185"/>
    </row>
    <row r="2052" spans="4:4" x14ac:dyDescent="0.2">
      <c r="D2052" s="185"/>
    </row>
    <row r="2053" spans="4:4" x14ac:dyDescent="0.2">
      <c r="D2053" s="185"/>
    </row>
    <row r="2054" spans="4:4" x14ac:dyDescent="0.2">
      <c r="D2054" s="185"/>
    </row>
    <row r="2055" spans="4:4" x14ac:dyDescent="0.2">
      <c r="D2055" s="185"/>
    </row>
    <row r="2056" spans="4:4" x14ac:dyDescent="0.2">
      <c r="D2056" s="185"/>
    </row>
    <row r="2057" spans="4:4" x14ac:dyDescent="0.2">
      <c r="D2057" s="185"/>
    </row>
    <row r="2058" spans="4:4" x14ac:dyDescent="0.2">
      <c r="D2058" s="185"/>
    </row>
    <row r="2059" spans="4:4" x14ac:dyDescent="0.2">
      <c r="D2059" s="185"/>
    </row>
    <row r="2060" spans="4:4" x14ac:dyDescent="0.2">
      <c r="D2060" s="185"/>
    </row>
    <row r="2061" spans="4:4" x14ac:dyDescent="0.2">
      <c r="D2061" s="185"/>
    </row>
    <row r="2062" spans="4:4" x14ac:dyDescent="0.2">
      <c r="D2062" s="185"/>
    </row>
    <row r="2063" spans="4:4" x14ac:dyDescent="0.2">
      <c r="D2063" s="185"/>
    </row>
    <row r="2064" spans="4:4" x14ac:dyDescent="0.2">
      <c r="D2064" s="185"/>
    </row>
    <row r="2065" spans="4:4" x14ac:dyDescent="0.2">
      <c r="D2065" s="185"/>
    </row>
    <row r="2066" spans="4:4" x14ac:dyDescent="0.2">
      <c r="D2066" s="185"/>
    </row>
    <row r="2067" spans="4:4" x14ac:dyDescent="0.2">
      <c r="D2067" s="185"/>
    </row>
    <row r="2068" spans="4:4" x14ac:dyDescent="0.2">
      <c r="D2068" s="185"/>
    </row>
    <row r="2069" spans="4:4" x14ac:dyDescent="0.2">
      <c r="D2069" s="185"/>
    </row>
    <row r="2070" spans="4:4" x14ac:dyDescent="0.2">
      <c r="D2070" s="185"/>
    </row>
    <row r="2071" spans="4:4" x14ac:dyDescent="0.2">
      <c r="D2071" s="185"/>
    </row>
    <row r="2072" spans="4:4" x14ac:dyDescent="0.2">
      <c r="D2072" s="185"/>
    </row>
    <row r="2073" spans="4:4" x14ac:dyDescent="0.2">
      <c r="D2073" s="185"/>
    </row>
    <row r="2074" spans="4:4" x14ac:dyDescent="0.2">
      <c r="D2074" s="185"/>
    </row>
    <row r="2075" spans="4:4" x14ac:dyDescent="0.2">
      <c r="D2075" s="185"/>
    </row>
    <row r="2076" spans="4:4" x14ac:dyDescent="0.2">
      <c r="D2076" s="185"/>
    </row>
    <row r="2077" spans="4:4" x14ac:dyDescent="0.2">
      <c r="D2077" s="185"/>
    </row>
    <row r="2078" spans="4:4" x14ac:dyDescent="0.2">
      <c r="D2078" s="185"/>
    </row>
    <row r="2079" spans="4:4" x14ac:dyDescent="0.2">
      <c r="D2079" s="185"/>
    </row>
    <row r="2080" spans="4:4" x14ac:dyDescent="0.2">
      <c r="D2080" s="185"/>
    </row>
    <row r="2081" spans="4:4" x14ac:dyDescent="0.2">
      <c r="D2081" s="185"/>
    </row>
    <row r="2082" spans="4:4" x14ac:dyDescent="0.2">
      <c r="D2082" s="185"/>
    </row>
    <row r="2083" spans="4:4" x14ac:dyDescent="0.2">
      <c r="D2083" s="185"/>
    </row>
    <row r="2084" spans="4:4" x14ac:dyDescent="0.2">
      <c r="D2084" s="185"/>
    </row>
    <row r="2085" spans="4:4" x14ac:dyDescent="0.2">
      <c r="D2085" s="185"/>
    </row>
    <row r="2086" spans="4:4" x14ac:dyDescent="0.2">
      <c r="D2086" s="185"/>
    </row>
    <row r="2087" spans="4:4" x14ac:dyDescent="0.2">
      <c r="D2087" s="185"/>
    </row>
    <row r="2088" spans="4:4" x14ac:dyDescent="0.2">
      <c r="D2088" s="185"/>
    </row>
    <row r="2089" spans="4:4" x14ac:dyDescent="0.2">
      <c r="D2089" s="185"/>
    </row>
    <row r="2090" spans="4:4" x14ac:dyDescent="0.2">
      <c r="D2090" s="185"/>
    </row>
    <row r="2091" spans="4:4" x14ac:dyDescent="0.2">
      <c r="D2091" s="185"/>
    </row>
    <row r="2092" spans="4:4" x14ac:dyDescent="0.2">
      <c r="D2092" s="185"/>
    </row>
    <row r="2093" spans="4:4" x14ac:dyDescent="0.2">
      <c r="D2093" s="185"/>
    </row>
    <row r="2094" spans="4:4" x14ac:dyDescent="0.2">
      <c r="D2094" s="185"/>
    </row>
    <row r="2095" spans="4:4" x14ac:dyDescent="0.2">
      <c r="D2095" s="185"/>
    </row>
    <row r="2096" spans="4:4" x14ac:dyDescent="0.2">
      <c r="D2096" s="185"/>
    </row>
    <row r="2097" spans="4:4" x14ac:dyDescent="0.2">
      <c r="D2097" s="185"/>
    </row>
    <row r="2098" spans="4:4" x14ac:dyDescent="0.2">
      <c r="D2098" s="185"/>
    </row>
    <row r="2099" spans="4:4" x14ac:dyDescent="0.2">
      <c r="D2099" s="185"/>
    </row>
    <row r="2100" spans="4:4" x14ac:dyDescent="0.2">
      <c r="D2100" s="185"/>
    </row>
    <row r="2101" spans="4:4" x14ac:dyDescent="0.2">
      <c r="D2101" s="185"/>
    </row>
    <row r="2102" spans="4:4" x14ac:dyDescent="0.2">
      <c r="D2102" s="185"/>
    </row>
    <row r="2103" spans="4:4" x14ac:dyDescent="0.2">
      <c r="D2103" s="185"/>
    </row>
    <row r="2104" spans="4:4" x14ac:dyDescent="0.2">
      <c r="D2104" s="185"/>
    </row>
    <row r="2105" spans="4:4" x14ac:dyDescent="0.2">
      <c r="D2105" s="185"/>
    </row>
    <row r="2106" spans="4:4" x14ac:dyDescent="0.2">
      <c r="D2106" s="185"/>
    </row>
    <row r="2107" spans="4:4" x14ac:dyDescent="0.2">
      <c r="D2107" s="185"/>
    </row>
    <row r="2108" spans="4:4" x14ac:dyDescent="0.2">
      <c r="D2108" s="185"/>
    </row>
    <row r="2109" spans="4:4" x14ac:dyDescent="0.2">
      <c r="D2109" s="185"/>
    </row>
    <row r="2110" spans="4:4" x14ac:dyDescent="0.2">
      <c r="D2110" s="185"/>
    </row>
    <row r="2111" spans="4:4" x14ac:dyDescent="0.2">
      <c r="D2111" s="185"/>
    </row>
    <row r="2112" spans="4:4" x14ac:dyDescent="0.2">
      <c r="D2112" s="185"/>
    </row>
    <row r="2113" spans="4:4" x14ac:dyDescent="0.2">
      <c r="D2113" s="185"/>
    </row>
    <row r="2114" spans="4:4" x14ac:dyDescent="0.2">
      <c r="D2114" s="185"/>
    </row>
    <row r="2115" spans="4:4" x14ac:dyDescent="0.2">
      <c r="D2115" s="185"/>
    </row>
    <row r="2116" spans="4:4" x14ac:dyDescent="0.2">
      <c r="D2116" s="185"/>
    </row>
    <row r="2117" spans="4:4" x14ac:dyDescent="0.2">
      <c r="D2117" s="185"/>
    </row>
    <row r="2118" spans="4:4" x14ac:dyDescent="0.2">
      <c r="D2118" s="185"/>
    </row>
    <row r="2119" spans="4:4" x14ac:dyDescent="0.2">
      <c r="D2119" s="185"/>
    </row>
    <row r="2120" spans="4:4" x14ac:dyDescent="0.2">
      <c r="D2120" s="185"/>
    </row>
    <row r="2121" spans="4:4" x14ac:dyDescent="0.2">
      <c r="D2121" s="185"/>
    </row>
    <row r="2122" spans="4:4" x14ac:dyDescent="0.2">
      <c r="D2122" s="185"/>
    </row>
    <row r="2123" spans="4:4" x14ac:dyDescent="0.2">
      <c r="D2123" s="185"/>
    </row>
    <row r="2124" spans="4:4" x14ac:dyDescent="0.2">
      <c r="D2124" s="185"/>
    </row>
    <row r="2125" spans="4:4" x14ac:dyDescent="0.2">
      <c r="D2125" s="185"/>
    </row>
    <row r="2126" spans="4:4" x14ac:dyDescent="0.2">
      <c r="D2126" s="185"/>
    </row>
    <row r="2127" spans="4:4" x14ac:dyDescent="0.2">
      <c r="D2127" s="185"/>
    </row>
    <row r="2128" spans="4:4" x14ac:dyDescent="0.2">
      <c r="D2128" s="185"/>
    </row>
    <row r="2129" spans="4:4" x14ac:dyDescent="0.2">
      <c r="D2129" s="185"/>
    </row>
    <row r="2130" spans="4:4" x14ac:dyDescent="0.2">
      <c r="D2130" s="185"/>
    </row>
    <row r="2131" spans="4:4" x14ac:dyDescent="0.2">
      <c r="D2131" s="185"/>
    </row>
    <row r="2132" spans="4:4" x14ac:dyDescent="0.2">
      <c r="D2132" s="185"/>
    </row>
    <row r="2133" spans="4:4" x14ac:dyDescent="0.2">
      <c r="D2133" s="185"/>
    </row>
    <row r="2134" spans="4:4" x14ac:dyDescent="0.2">
      <c r="D2134" s="185"/>
    </row>
    <row r="2135" spans="4:4" x14ac:dyDescent="0.2">
      <c r="D2135" s="185"/>
    </row>
    <row r="2136" spans="4:4" x14ac:dyDescent="0.2">
      <c r="D2136" s="185"/>
    </row>
    <row r="2137" spans="4:4" x14ac:dyDescent="0.2">
      <c r="D2137" s="185"/>
    </row>
    <row r="2138" spans="4:4" x14ac:dyDescent="0.2">
      <c r="D2138" s="185"/>
    </row>
    <row r="2139" spans="4:4" x14ac:dyDescent="0.2">
      <c r="D2139" s="185"/>
    </row>
    <row r="2140" spans="4:4" x14ac:dyDescent="0.2">
      <c r="D2140" s="185"/>
    </row>
    <row r="2141" spans="4:4" x14ac:dyDescent="0.2">
      <c r="D2141" s="185"/>
    </row>
    <row r="2142" spans="4:4" x14ac:dyDescent="0.2">
      <c r="D2142" s="185"/>
    </row>
    <row r="2143" spans="4:4" x14ac:dyDescent="0.2">
      <c r="D2143" s="185"/>
    </row>
    <row r="2144" spans="4:4" x14ac:dyDescent="0.2">
      <c r="D2144" s="185"/>
    </row>
    <row r="2145" spans="4:4" x14ac:dyDescent="0.2">
      <c r="D2145" s="185"/>
    </row>
    <row r="2146" spans="4:4" x14ac:dyDescent="0.2">
      <c r="D2146" s="185"/>
    </row>
    <row r="2147" spans="4:4" x14ac:dyDescent="0.2">
      <c r="D2147" s="185"/>
    </row>
    <row r="2148" spans="4:4" x14ac:dyDescent="0.2">
      <c r="D2148" s="185"/>
    </row>
    <row r="2149" spans="4:4" x14ac:dyDescent="0.2">
      <c r="D2149" s="185"/>
    </row>
    <row r="2150" spans="4:4" x14ac:dyDescent="0.2">
      <c r="D2150" s="185"/>
    </row>
    <row r="2151" spans="4:4" x14ac:dyDescent="0.2">
      <c r="D2151" s="185"/>
    </row>
    <row r="2152" spans="4:4" x14ac:dyDescent="0.2">
      <c r="D2152" s="185"/>
    </row>
    <row r="2153" spans="4:4" x14ac:dyDescent="0.2">
      <c r="D2153" s="185"/>
    </row>
    <row r="2154" spans="4:4" x14ac:dyDescent="0.2">
      <c r="D2154" s="185"/>
    </row>
    <row r="2155" spans="4:4" x14ac:dyDescent="0.2">
      <c r="D2155" s="185"/>
    </row>
    <row r="2156" spans="4:4" x14ac:dyDescent="0.2">
      <c r="D2156" s="185"/>
    </row>
    <row r="2157" spans="4:4" x14ac:dyDescent="0.2">
      <c r="D2157" s="185"/>
    </row>
    <row r="2158" spans="4:4" x14ac:dyDescent="0.2">
      <c r="D2158" s="185"/>
    </row>
    <row r="2159" spans="4:4" x14ac:dyDescent="0.2">
      <c r="D2159" s="185"/>
    </row>
    <row r="2160" spans="4:4" x14ac:dyDescent="0.2">
      <c r="D2160" s="185"/>
    </row>
    <row r="2161" spans="4:4" x14ac:dyDescent="0.2">
      <c r="D2161" s="185"/>
    </row>
    <row r="2162" spans="4:4" x14ac:dyDescent="0.2">
      <c r="D2162" s="185"/>
    </row>
    <row r="2163" spans="4:4" x14ac:dyDescent="0.2">
      <c r="D2163" s="185"/>
    </row>
    <row r="2164" spans="4:4" x14ac:dyDescent="0.2">
      <c r="D2164" s="185"/>
    </row>
    <row r="2165" spans="4:4" x14ac:dyDescent="0.2">
      <c r="D2165" s="185"/>
    </row>
    <row r="2166" spans="4:4" x14ac:dyDescent="0.2">
      <c r="D2166" s="185"/>
    </row>
    <row r="2167" spans="4:4" x14ac:dyDescent="0.2">
      <c r="D2167" s="185"/>
    </row>
    <row r="2168" spans="4:4" x14ac:dyDescent="0.2">
      <c r="D2168" s="185"/>
    </row>
    <row r="2169" spans="4:4" x14ac:dyDescent="0.2">
      <c r="D2169" s="185"/>
    </row>
    <row r="2170" spans="4:4" x14ac:dyDescent="0.2">
      <c r="D2170" s="185"/>
    </row>
    <row r="2171" spans="4:4" x14ac:dyDescent="0.2">
      <c r="D2171" s="185"/>
    </row>
    <row r="2172" spans="4:4" x14ac:dyDescent="0.2">
      <c r="D2172" s="185"/>
    </row>
    <row r="2173" spans="4:4" x14ac:dyDescent="0.2">
      <c r="D2173" s="185"/>
    </row>
    <row r="2174" spans="4:4" x14ac:dyDescent="0.2">
      <c r="D2174" s="185"/>
    </row>
    <row r="2175" spans="4:4" x14ac:dyDescent="0.2">
      <c r="D2175" s="185"/>
    </row>
    <row r="2176" spans="4:4" x14ac:dyDescent="0.2">
      <c r="D2176" s="185"/>
    </row>
    <row r="2177" spans="4:4" x14ac:dyDescent="0.2">
      <c r="D2177" s="185"/>
    </row>
    <row r="2178" spans="4:4" x14ac:dyDescent="0.2">
      <c r="D2178" s="185"/>
    </row>
    <row r="2179" spans="4:4" x14ac:dyDescent="0.2">
      <c r="D2179" s="185"/>
    </row>
    <row r="2180" spans="4:4" x14ac:dyDescent="0.2">
      <c r="D2180" s="185"/>
    </row>
    <row r="2181" spans="4:4" x14ac:dyDescent="0.2">
      <c r="D2181" s="185"/>
    </row>
    <row r="2182" spans="4:4" x14ac:dyDescent="0.2">
      <c r="D2182" s="185"/>
    </row>
    <row r="2183" spans="4:4" x14ac:dyDescent="0.2">
      <c r="D2183" s="185"/>
    </row>
    <row r="2184" spans="4:4" x14ac:dyDescent="0.2">
      <c r="D2184" s="185"/>
    </row>
    <row r="2185" spans="4:4" x14ac:dyDescent="0.2">
      <c r="D2185" s="185"/>
    </row>
    <row r="2186" spans="4:4" x14ac:dyDescent="0.2">
      <c r="D2186" s="185"/>
    </row>
    <row r="2187" spans="4:4" x14ac:dyDescent="0.2">
      <c r="D2187" s="185"/>
    </row>
    <row r="2188" spans="4:4" x14ac:dyDescent="0.2">
      <c r="D2188" s="185"/>
    </row>
    <row r="2189" spans="4:4" x14ac:dyDescent="0.2">
      <c r="D2189" s="185"/>
    </row>
    <row r="2190" spans="4:4" x14ac:dyDescent="0.2">
      <c r="D2190" s="185"/>
    </row>
    <row r="2191" spans="4:4" x14ac:dyDescent="0.2">
      <c r="D2191" s="185"/>
    </row>
    <row r="2192" spans="4:4" x14ac:dyDescent="0.2">
      <c r="D2192" s="185"/>
    </row>
    <row r="2193" spans="4:4" x14ac:dyDescent="0.2">
      <c r="D2193" s="185"/>
    </row>
    <row r="2194" spans="4:4" x14ac:dyDescent="0.2">
      <c r="D2194" s="185"/>
    </row>
    <row r="2195" spans="4:4" x14ac:dyDescent="0.2">
      <c r="D2195" s="185"/>
    </row>
    <row r="2196" spans="4:4" x14ac:dyDescent="0.2">
      <c r="D2196" s="185"/>
    </row>
    <row r="2197" spans="4:4" x14ac:dyDescent="0.2">
      <c r="D2197" s="185"/>
    </row>
    <row r="2198" spans="4:4" x14ac:dyDescent="0.2">
      <c r="D2198" s="185"/>
    </row>
    <row r="2199" spans="4:4" x14ac:dyDescent="0.2">
      <c r="D2199" s="185"/>
    </row>
    <row r="2200" spans="4:4" x14ac:dyDescent="0.2">
      <c r="D2200" s="185"/>
    </row>
    <row r="2201" spans="4:4" x14ac:dyDescent="0.2">
      <c r="D2201" s="185"/>
    </row>
    <row r="2202" spans="4:4" x14ac:dyDescent="0.2">
      <c r="D2202" s="185"/>
    </row>
    <row r="2203" spans="4:4" x14ac:dyDescent="0.2">
      <c r="D2203" s="185"/>
    </row>
    <row r="2204" spans="4:4" x14ac:dyDescent="0.2">
      <c r="D2204" s="185"/>
    </row>
    <row r="2205" spans="4:4" x14ac:dyDescent="0.2">
      <c r="D2205" s="185"/>
    </row>
    <row r="2206" spans="4:4" x14ac:dyDescent="0.2">
      <c r="D2206" s="185"/>
    </row>
    <row r="2207" spans="4:4" x14ac:dyDescent="0.2">
      <c r="D2207" s="185"/>
    </row>
    <row r="2208" spans="4:4" x14ac:dyDescent="0.2">
      <c r="D2208" s="185"/>
    </row>
    <row r="2209" spans="4:4" x14ac:dyDescent="0.2">
      <c r="D2209" s="185"/>
    </row>
    <row r="2210" spans="4:4" x14ac:dyDescent="0.2">
      <c r="D2210" s="185"/>
    </row>
    <row r="2211" spans="4:4" x14ac:dyDescent="0.2">
      <c r="D2211" s="185"/>
    </row>
    <row r="2212" spans="4:4" x14ac:dyDescent="0.2">
      <c r="D2212" s="185"/>
    </row>
    <row r="2213" spans="4:4" x14ac:dyDescent="0.2">
      <c r="D2213" s="185"/>
    </row>
    <row r="2214" spans="4:4" x14ac:dyDescent="0.2">
      <c r="D2214" s="185"/>
    </row>
    <row r="2215" spans="4:4" x14ac:dyDescent="0.2">
      <c r="D2215" s="185"/>
    </row>
    <row r="2216" spans="4:4" x14ac:dyDescent="0.2">
      <c r="D2216" s="185"/>
    </row>
    <row r="2217" spans="4:4" x14ac:dyDescent="0.2">
      <c r="D2217" s="185"/>
    </row>
    <row r="2218" spans="4:4" x14ac:dyDescent="0.2">
      <c r="D2218" s="185"/>
    </row>
    <row r="2219" spans="4:4" x14ac:dyDescent="0.2">
      <c r="D2219" s="185"/>
    </row>
    <row r="2220" spans="4:4" x14ac:dyDescent="0.2">
      <c r="D2220" s="185"/>
    </row>
    <row r="2221" spans="4:4" x14ac:dyDescent="0.2">
      <c r="D2221" s="185"/>
    </row>
    <row r="2222" spans="4:4" x14ac:dyDescent="0.2">
      <c r="D2222" s="185"/>
    </row>
    <row r="2223" spans="4:4" x14ac:dyDescent="0.2">
      <c r="D2223" s="185"/>
    </row>
    <row r="2224" spans="4:4" x14ac:dyDescent="0.2">
      <c r="D2224" s="185"/>
    </row>
    <row r="2225" spans="4:4" x14ac:dyDescent="0.2">
      <c r="D2225" s="185"/>
    </row>
    <row r="2226" spans="4:4" x14ac:dyDescent="0.2">
      <c r="D2226" s="185"/>
    </row>
    <row r="2227" spans="4:4" x14ac:dyDescent="0.2">
      <c r="D2227" s="185"/>
    </row>
    <row r="2228" spans="4:4" x14ac:dyDescent="0.2">
      <c r="D2228" s="185"/>
    </row>
    <row r="2229" spans="4:4" x14ac:dyDescent="0.2">
      <c r="D2229" s="185"/>
    </row>
    <row r="2230" spans="4:4" x14ac:dyDescent="0.2">
      <c r="D2230" s="185"/>
    </row>
    <row r="2231" spans="4:4" x14ac:dyDescent="0.2">
      <c r="D2231" s="185"/>
    </row>
    <row r="2232" spans="4:4" x14ac:dyDescent="0.2">
      <c r="D2232" s="185"/>
    </row>
    <row r="2233" spans="4:4" x14ac:dyDescent="0.2">
      <c r="D2233" s="185"/>
    </row>
    <row r="2234" spans="4:4" x14ac:dyDescent="0.2">
      <c r="D2234" s="185"/>
    </row>
    <row r="2235" spans="4:4" x14ac:dyDescent="0.2">
      <c r="D2235" s="185"/>
    </row>
    <row r="2236" spans="4:4" x14ac:dyDescent="0.2">
      <c r="D2236" s="185"/>
    </row>
    <row r="2237" spans="4:4" x14ac:dyDescent="0.2">
      <c r="D2237" s="185"/>
    </row>
    <row r="2238" spans="4:4" x14ac:dyDescent="0.2">
      <c r="D2238" s="185"/>
    </row>
    <row r="2239" spans="4:4" x14ac:dyDescent="0.2">
      <c r="D2239" s="185"/>
    </row>
    <row r="2240" spans="4:4" x14ac:dyDescent="0.2">
      <c r="D2240" s="185"/>
    </row>
    <row r="2241" spans="4:4" x14ac:dyDescent="0.2">
      <c r="D2241" s="185"/>
    </row>
    <row r="2242" spans="4:4" x14ac:dyDescent="0.2">
      <c r="D2242" s="185"/>
    </row>
    <row r="2243" spans="4:4" x14ac:dyDescent="0.2">
      <c r="D2243" s="185"/>
    </row>
    <row r="2244" spans="4:4" x14ac:dyDescent="0.2">
      <c r="D2244" s="185"/>
    </row>
    <row r="2245" spans="4:4" x14ac:dyDescent="0.2">
      <c r="D2245" s="185"/>
    </row>
    <row r="2246" spans="4:4" x14ac:dyDescent="0.2">
      <c r="D2246" s="185"/>
    </row>
    <row r="2247" spans="4:4" x14ac:dyDescent="0.2">
      <c r="D2247" s="185"/>
    </row>
    <row r="2248" spans="4:4" x14ac:dyDescent="0.2">
      <c r="D2248" s="185"/>
    </row>
    <row r="2249" spans="4:4" x14ac:dyDescent="0.2">
      <c r="D2249" s="185"/>
    </row>
    <row r="2250" spans="4:4" x14ac:dyDescent="0.2">
      <c r="D2250" s="185"/>
    </row>
    <row r="2251" spans="4:4" x14ac:dyDescent="0.2">
      <c r="D2251" s="185"/>
    </row>
    <row r="2252" spans="4:4" x14ac:dyDescent="0.2">
      <c r="D2252" s="185"/>
    </row>
    <row r="2253" spans="4:4" x14ac:dyDescent="0.2">
      <c r="D2253" s="185"/>
    </row>
    <row r="2254" spans="4:4" x14ac:dyDescent="0.2">
      <c r="D2254" s="185"/>
    </row>
    <row r="2255" spans="4:4" x14ac:dyDescent="0.2">
      <c r="D2255" s="185"/>
    </row>
    <row r="2256" spans="4:4" x14ac:dyDescent="0.2">
      <c r="D2256" s="185"/>
    </row>
    <row r="2257" spans="4:4" x14ac:dyDescent="0.2">
      <c r="D2257" s="185"/>
    </row>
    <row r="2258" spans="4:4" x14ac:dyDescent="0.2">
      <c r="D2258" s="185"/>
    </row>
    <row r="2259" spans="4:4" x14ac:dyDescent="0.2">
      <c r="D2259" s="185"/>
    </row>
    <row r="2260" spans="4:4" x14ac:dyDescent="0.2">
      <c r="D2260" s="185"/>
    </row>
    <row r="2261" spans="4:4" x14ac:dyDescent="0.2">
      <c r="D2261" s="185"/>
    </row>
    <row r="2262" spans="4:4" x14ac:dyDescent="0.2">
      <c r="D2262" s="185"/>
    </row>
    <row r="2263" spans="4:4" x14ac:dyDescent="0.2">
      <c r="D2263" s="185"/>
    </row>
    <row r="2264" spans="4:4" x14ac:dyDescent="0.2">
      <c r="D2264" s="185"/>
    </row>
    <row r="2265" spans="4:4" x14ac:dyDescent="0.2">
      <c r="D2265" s="185"/>
    </row>
    <row r="2266" spans="4:4" x14ac:dyDescent="0.2">
      <c r="D2266" s="185"/>
    </row>
    <row r="2267" spans="4:4" x14ac:dyDescent="0.2">
      <c r="D2267" s="185"/>
    </row>
    <row r="2268" spans="4:4" x14ac:dyDescent="0.2">
      <c r="D2268" s="185"/>
    </row>
    <row r="2269" spans="4:4" x14ac:dyDescent="0.2">
      <c r="D2269" s="185"/>
    </row>
    <row r="2270" spans="4:4" x14ac:dyDescent="0.2">
      <c r="D2270" s="185"/>
    </row>
    <row r="2271" spans="4:4" x14ac:dyDescent="0.2">
      <c r="D2271" s="185"/>
    </row>
    <row r="2272" spans="4:4" x14ac:dyDescent="0.2">
      <c r="D2272" s="185"/>
    </row>
    <row r="2273" spans="4:4" x14ac:dyDescent="0.2">
      <c r="D2273" s="185"/>
    </row>
    <row r="2274" spans="4:4" x14ac:dyDescent="0.2">
      <c r="D2274" s="185"/>
    </row>
    <row r="2275" spans="4:4" x14ac:dyDescent="0.2">
      <c r="D2275" s="185"/>
    </row>
    <row r="2276" spans="4:4" x14ac:dyDescent="0.2">
      <c r="D2276" s="185"/>
    </row>
    <row r="2277" spans="4:4" x14ac:dyDescent="0.2">
      <c r="D2277" s="185"/>
    </row>
    <row r="2278" spans="4:4" x14ac:dyDescent="0.2">
      <c r="D2278" s="185"/>
    </row>
    <row r="2279" spans="4:4" x14ac:dyDescent="0.2">
      <c r="D2279" s="185"/>
    </row>
    <row r="2280" spans="4:4" x14ac:dyDescent="0.2">
      <c r="D2280" s="185"/>
    </row>
    <row r="2281" spans="4:4" x14ac:dyDescent="0.2">
      <c r="D2281" s="185"/>
    </row>
    <row r="2282" spans="4:4" x14ac:dyDescent="0.2">
      <c r="D2282" s="185"/>
    </row>
    <row r="2283" spans="4:4" x14ac:dyDescent="0.2">
      <c r="D2283" s="185"/>
    </row>
    <row r="2284" spans="4:4" x14ac:dyDescent="0.2">
      <c r="D2284" s="185"/>
    </row>
    <row r="2285" spans="4:4" x14ac:dyDescent="0.2">
      <c r="D2285" s="185"/>
    </row>
    <row r="2286" spans="4:4" x14ac:dyDescent="0.2">
      <c r="D2286" s="185"/>
    </row>
    <row r="2287" spans="4:4" x14ac:dyDescent="0.2">
      <c r="D2287" s="185"/>
    </row>
    <row r="2288" spans="4:4" x14ac:dyDescent="0.2">
      <c r="D2288" s="185"/>
    </row>
    <row r="2289" spans="4:4" x14ac:dyDescent="0.2">
      <c r="D2289" s="185"/>
    </row>
    <row r="2290" spans="4:4" x14ac:dyDescent="0.2">
      <c r="D2290" s="185"/>
    </row>
    <row r="2291" spans="4:4" x14ac:dyDescent="0.2">
      <c r="D2291" s="185"/>
    </row>
    <row r="2292" spans="4:4" x14ac:dyDescent="0.2">
      <c r="D2292" s="185"/>
    </row>
    <row r="2293" spans="4:4" x14ac:dyDescent="0.2">
      <c r="D2293" s="185"/>
    </row>
    <row r="2294" spans="4:4" x14ac:dyDescent="0.2">
      <c r="D2294" s="185"/>
    </row>
    <row r="2295" spans="4:4" x14ac:dyDescent="0.2">
      <c r="D2295" s="185"/>
    </row>
    <row r="2296" spans="4:4" x14ac:dyDescent="0.2">
      <c r="D2296" s="185"/>
    </row>
    <row r="2297" spans="4:4" x14ac:dyDescent="0.2">
      <c r="D2297" s="185"/>
    </row>
    <row r="2298" spans="4:4" x14ac:dyDescent="0.2">
      <c r="D2298" s="185"/>
    </row>
    <row r="2299" spans="4:4" x14ac:dyDescent="0.2">
      <c r="D2299" s="185"/>
    </row>
    <row r="2300" spans="4:4" x14ac:dyDescent="0.2">
      <c r="D2300" s="185"/>
    </row>
    <row r="2301" spans="4:4" x14ac:dyDescent="0.2">
      <c r="D2301" s="185"/>
    </row>
    <row r="2302" spans="4:4" x14ac:dyDescent="0.2">
      <c r="D2302" s="185"/>
    </row>
    <row r="2303" spans="4:4" x14ac:dyDescent="0.2">
      <c r="D2303" s="185"/>
    </row>
    <row r="2304" spans="4:4" x14ac:dyDescent="0.2">
      <c r="D2304" s="185"/>
    </row>
    <row r="2305" spans="4:4" x14ac:dyDescent="0.2">
      <c r="D2305" s="185"/>
    </row>
    <row r="2306" spans="4:4" x14ac:dyDescent="0.2">
      <c r="D2306" s="185"/>
    </row>
    <row r="2307" spans="4:4" x14ac:dyDescent="0.2">
      <c r="D2307" s="185"/>
    </row>
    <row r="2308" spans="4:4" x14ac:dyDescent="0.2">
      <c r="D2308" s="185"/>
    </row>
    <row r="2309" spans="4:4" x14ac:dyDescent="0.2">
      <c r="D2309" s="185"/>
    </row>
    <row r="2310" spans="4:4" x14ac:dyDescent="0.2">
      <c r="D2310" s="185"/>
    </row>
    <row r="2311" spans="4:4" x14ac:dyDescent="0.2">
      <c r="D2311" s="185"/>
    </row>
    <row r="2312" spans="4:4" x14ac:dyDescent="0.2">
      <c r="D2312" s="185"/>
    </row>
    <row r="2313" spans="4:4" x14ac:dyDescent="0.2">
      <c r="D2313" s="185"/>
    </row>
    <row r="2314" spans="4:4" x14ac:dyDescent="0.2">
      <c r="D2314" s="185"/>
    </row>
    <row r="2315" spans="4:4" x14ac:dyDescent="0.2">
      <c r="D2315" s="185"/>
    </row>
    <row r="2316" spans="4:4" x14ac:dyDescent="0.2">
      <c r="D2316" s="185"/>
    </row>
    <row r="2317" spans="4:4" x14ac:dyDescent="0.2">
      <c r="D2317" s="185"/>
    </row>
    <row r="2318" spans="4:4" x14ac:dyDescent="0.2">
      <c r="D2318" s="185"/>
    </row>
    <row r="2319" spans="4:4" x14ac:dyDescent="0.2">
      <c r="D2319" s="185"/>
    </row>
    <row r="2320" spans="4:4" x14ac:dyDescent="0.2">
      <c r="D2320" s="185"/>
    </row>
    <row r="2321" spans="4:4" x14ac:dyDescent="0.2">
      <c r="D2321" s="185"/>
    </row>
    <row r="2322" spans="4:4" x14ac:dyDescent="0.2">
      <c r="D2322" s="185"/>
    </row>
    <row r="2323" spans="4:4" x14ac:dyDescent="0.2">
      <c r="D2323" s="185"/>
    </row>
    <row r="2324" spans="4:4" x14ac:dyDescent="0.2">
      <c r="D2324" s="185"/>
    </row>
    <row r="2325" spans="4:4" x14ac:dyDescent="0.2">
      <c r="D2325" s="185"/>
    </row>
    <row r="2326" spans="4:4" x14ac:dyDescent="0.2">
      <c r="D2326" s="185"/>
    </row>
    <row r="2327" spans="4:4" x14ac:dyDescent="0.2">
      <c r="D2327" s="185"/>
    </row>
    <row r="2328" spans="4:4" x14ac:dyDescent="0.2">
      <c r="D2328" s="185"/>
    </row>
    <row r="2329" spans="4:4" x14ac:dyDescent="0.2">
      <c r="D2329" s="185"/>
    </row>
    <row r="2330" spans="4:4" x14ac:dyDescent="0.2">
      <c r="D2330" s="185"/>
    </row>
    <row r="2331" spans="4:4" x14ac:dyDescent="0.2">
      <c r="D2331" s="185"/>
    </row>
    <row r="2332" spans="4:4" x14ac:dyDescent="0.2">
      <c r="D2332" s="185"/>
    </row>
    <row r="2333" spans="4:4" x14ac:dyDescent="0.2">
      <c r="D2333" s="185"/>
    </row>
    <row r="2334" spans="4:4" x14ac:dyDescent="0.2">
      <c r="D2334" s="185"/>
    </row>
    <row r="2335" spans="4:4" x14ac:dyDescent="0.2">
      <c r="D2335" s="185"/>
    </row>
    <row r="2336" spans="4:4" x14ac:dyDescent="0.2">
      <c r="D2336" s="185"/>
    </row>
    <row r="2337" spans="4:4" x14ac:dyDescent="0.2">
      <c r="D2337" s="185"/>
    </row>
    <row r="2338" spans="4:4" x14ac:dyDescent="0.2">
      <c r="D2338" s="185"/>
    </row>
    <row r="2339" spans="4:4" x14ac:dyDescent="0.2">
      <c r="D2339" s="185"/>
    </row>
    <row r="2340" spans="4:4" x14ac:dyDescent="0.2">
      <c r="D2340" s="185"/>
    </row>
    <row r="2341" spans="4:4" x14ac:dyDescent="0.2">
      <c r="D2341" s="185"/>
    </row>
    <row r="2342" spans="4:4" x14ac:dyDescent="0.2">
      <c r="D2342" s="185"/>
    </row>
    <row r="2343" spans="4:4" x14ac:dyDescent="0.2">
      <c r="D2343" s="185"/>
    </row>
    <row r="2344" spans="4:4" x14ac:dyDescent="0.2">
      <c r="D2344" s="185"/>
    </row>
    <row r="2345" spans="4:4" x14ac:dyDescent="0.2">
      <c r="D2345" s="185"/>
    </row>
    <row r="2346" spans="4:4" x14ac:dyDescent="0.2">
      <c r="D2346" s="185"/>
    </row>
    <row r="2347" spans="4:4" x14ac:dyDescent="0.2">
      <c r="D2347" s="185"/>
    </row>
    <row r="2348" spans="4:4" x14ac:dyDescent="0.2">
      <c r="D2348" s="185"/>
    </row>
    <row r="2349" spans="4:4" x14ac:dyDescent="0.2">
      <c r="D2349" s="185"/>
    </row>
    <row r="2350" spans="4:4" x14ac:dyDescent="0.2">
      <c r="D2350" s="185"/>
    </row>
    <row r="2351" spans="4:4" x14ac:dyDescent="0.2">
      <c r="D2351" s="185"/>
    </row>
    <row r="2352" spans="4:4" x14ac:dyDescent="0.2">
      <c r="D2352" s="185"/>
    </row>
    <row r="2353" spans="4:4" x14ac:dyDescent="0.2">
      <c r="D2353" s="185"/>
    </row>
    <row r="2354" spans="4:4" x14ac:dyDescent="0.2">
      <c r="D2354" s="185"/>
    </row>
    <row r="2355" spans="4:4" x14ac:dyDescent="0.2">
      <c r="D2355" s="185"/>
    </row>
    <row r="2356" spans="4:4" x14ac:dyDescent="0.2">
      <c r="D2356" s="185"/>
    </row>
    <row r="2357" spans="4:4" x14ac:dyDescent="0.2">
      <c r="D2357" s="185"/>
    </row>
    <row r="2358" spans="4:4" x14ac:dyDescent="0.2">
      <c r="D2358" s="185"/>
    </row>
    <row r="2359" spans="4:4" x14ac:dyDescent="0.2">
      <c r="D2359" s="185"/>
    </row>
    <row r="2360" spans="4:4" x14ac:dyDescent="0.2">
      <c r="D2360" s="185"/>
    </row>
    <row r="2361" spans="4:4" x14ac:dyDescent="0.2">
      <c r="D2361" s="185"/>
    </row>
    <row r="2362" spans="4:4" x14ac:dyDescent="0.2">
      <c r="D2362" s="185"/>
    </row>
    <row r="2363" spans="4:4" x14ac:dyDescent="0.2">
      <c r="D2363" s="185"/>
    </row>
    <row r="2364" spans="4:4" x14ac:dyDescent="0.2">
      <c r="D2364" s="185"/>
    </row>
    <row r="2365" spans="4:4" x14ac:dyDescent="0.2">
      <c r="D2365" s="185"/>
    </row>
    <row r="2366" spans="4:4" x14ac:dyDescent="0.2">
      <c r="D2366" s="185"/>
    </row>
    <row r="2367" spans="4:4" x14ac:dyDescent="0.2">
      <c r="D2367" s="185"/>
    </row>
    <row r="2368" spans="4:4" x14ac:dyDescent="0.2">
      <c r="D2368" s="185"/>
    </row>
    <row r="2369" spans="4:4" x14ac:dyDescent="0.2">
      <c r="D2369" s="185"/>
    </row>
    <row r="2370" spans="4:4" x14ac:dyDescent="0.2">
      <c r="D2370" s="185"/>
    </row>
    <row r="2371" spans="4:4" x14ac:dyDescent="0.2">
      <c r="D2371" s="185"/>
    </row>
    <row r="2372" spans="4:4" x14ac:dyDescent="0.2">
      <c r="D2372" s="185"/>
    </row>
    <row r="2373" spans="4:4" x14ac:dyDescent="0.2">
      <c r="D2373" s="185"/>
    </row>
    <row r="2374" spans="4:4" x14ac:dyDescent="0.2">
      <c r="D2374" s="185"/>
    </row>
    <row r="2375" spans="4:4" x14ac:dyDescent="0.2">
      <c r="D2375" s="185"/>
    </row>
    <row r="2376" spans="4:4" x14ac:dyDescent="0.2">
      <c r="D2376" s="185"/>
    </row>
    <row r="2377" spans="4:4" x14ac:dyDescent="0.2">
      <c r="D2377" s="185"/>
    </row>
    <row r="2378" spans="4:4" x14ac:dyDescent="0.2">
      <c r="D2378" s="185"/>
    </row>
    <row r="2379" spans="4:4" x14ac:dyDescent="0.2">
      <c r="D2379" s="185"/>
    </row>
    <row r="2380" spans="4:4" x14ac:dyDescent="0.2">
      <c r="D2380" s="185"/>
    </row>
    <row r="2381" spans="4:4" x14ac:dyDescent="0.2">
      <c r="D2381" s="185"/>
    </row>
    <row r="2382" spans="4:4" x14ac:dyDescent="0.2">
      <c r="D2382" s="185"/>
    </row>
    <row r="2383" spans="4:4" x14ac:dyDescent="0.2">
      <c r="D2383" s="185"/>
    </row>
    <row r="2384" spans="4:4" x14ac:dyDescent="0.2">
      <c r="D2384" s="185"/>
    </row>
    <row r="2385" spans="4:4" x14ac:dyDescent="0.2">
      <c r="D2385" s="185"/>
    </row>
    <row r="2386" spans="4:4" x14ac:dyDescent="0.2">
      <c r="D2386" s="185"/>
    </row>
    <row r="2387" spans="4:4" x14ac:dyDescent="0.2">
      <c r="D2387" s="185"/>
    </row>
    <row r="2388" spans="4:4" x14ac:dyDescent="0.2">
      <c r="D2388" s="185"/>
    </row>
    <row r="2389" spans="4:4" x14ac:dyDescent="0.2">
      <c r="D2389" s="185"/>
    </row>
    <row r="2390" spans="4:4" x14ac:dyDescent="0.2">
      <c r="D2390" s="185"/>
    </row>
    <row r="2391" spans="4:4" x14ac:dyDescent="0.2">
      <c r="D2391" s="185"/>
    </row>
    <row r="2392" spans="4:4" x14ac:dyDescent="0.2">
      <c r="D2392" s="185"/>
    </row>
    <row r="2393" spans="4:4" x14ac:dyDescent="0.2">
      <c r="D2393" s="185"/>
    </row>
    <row r="2394" spans="4:4" x14ac:dyDescent="0.2">
      <c r="D2394" s="185"/>
    </row>
    <row r="2395" spans="4:4" x14ac:dyDescent="0.2">
      <c r="D2395" s="185"/>
    </row>
    <row r="2396" spans="4:4" x14ac:dyDescent="0.2">
      <c r="D2396" s="185"/>
    </row>
    <row r="2397" spans="4:4" x14ac:dyDescent="0.2">
      <c r="D2397" s="185"/>
    </row>
    <row r="2398" spans="4:4" x14ac:dyDescent="0.2">
      <c r="D2398" s="185"/>
    </row>
    <row r="2399" spans="4:4" x14ac:dyDescent="0.2">
      <c r="D2399" s="185"/>
    </row>
    <row r="2400" spans="4:4" x14ac:dyDescent="0.2">
      <c r="D2400" s="185"/>
    </row>
    <row r="2401" spans="4:4" x14ac:dyDescent="0.2">
      <c r="D2401" s="185"/>
    </row>
    <row r="2402" spans="4:4" x14ac:dyDescent="0.2">
      <c r="D2402" s="185"/>
    </row>
    <row r="2403" spans="4:4" x14ac:dyDescent="0.2">
      <c r="D2403" s="185"/>
    </row>
    <row r="2404" spans="4:4" x14ac:dyDescent="0.2">
      <c r="D2404" s="185"/>
    </row>
    <row r="2405" spans="4:4" x14ac:dyDescent="0.2">
      <c r="D2405" s="185"/>
    </row>
    <row r="2406" spans="4:4" x14ac:dyDescent="0.2">
      <c r="D2406" s="185"/>
    </row>
    <row r="2407" spans="4:4" x14ac:dyDescent="0.2">
      <c r="D2407" s="185"/>
    </row>
    <row r="2408" spans="4:4" x14ac:dyDescent="0.2">
      <c r="D2408" s="185"/>
    </row>
    <row r="2409" spans="4:4" x14ac:dyDescent="0.2">
      <c r="D2409" s="185"/>
    </row>
    <row r="2410" spans="4:4" x14ac:dyDescent="0.2">
      <c r="D2410" s="185"/>
    </row>
    <row r="2411" spans="4:4" x14ac:dyDescent="0.2">
      <c r="D2411" s="185"/>
    </row>
    <row r="2412" spans="4:4" x14ac:dyDescent="0.2">
      <c r="D2412" s="185"/>
    </row>
    <row r="2413" spans="4:4" x14ac:dyDescent="0.2">
      <c r="D2413" s="185"/>
    </row>
    <row r="2414" spans="4:4" x14ac:dyDescent="0.2">
      <c r="D2414" s="185"/>
    </row>
    <row r="2415" spans="4:4" x14ac:dyDescent="0.2">
      <c r="D2415" s="185"/>
    </row>
    <row r="2416" spans="4:4" x14ac:dyDescent="0.2">
      <c r="D2416" s="185"/>
    </row>
    <row r="2417" spans="4:4" x14ac:dyDescent="0.2">
      <c r="D2417" s="185"/>
    </row>
    <row r="2418" spans="4:4" x14ac:dyDescent="0.2">
      <c r="D2418" s="185"/>
    </row>
    <row r="2419" spans="4:4" x14ac:dyDescent="0.2">
      <c r="D2419" s="185"/>
    </row>
    <row r="2420" spans="4:4" x14ac:dyDescent="0.2">
      <c r="D2420" s="185"/>
    </row>
    <row r="2421" spans="4:4" x14ac:dyDescent="0.2">
      <c r="D2421" s="185"/>
    </row>
    <row r="2422" spans="4:4" x14ac:dyDescent="0.2">
      <c r="D2422" s="185"/>
    </row>
    <row r="2423" spans="4:4" x14ac:dyDescent="0.2">
      <c r="D2423" s="185"/>
    </row>
    <row r="2424" spans="4:4" x14ac:dyDescent="0.2">
      <c r="D2424" s="185"/>
    </row>
    <row r="2425" spans="4:4" x14ac:dyDescent="0.2">
      <c r="D2425" s="185"/>
    </row>
    <row r="2426" spans="4:4" x14ac:dyDescent="0.2">
      <c r="D2426" s="185"/>
    </row>
    <row r="2427" spans="4:4" x14ac:dyDescent="0.2">
      <c r="D2427" s="185"/>
    </row>
    <row r="2428" spans="4:4" x14ac:dyDescent="0.2">
      <c r="D2428" s="185"/>
    </row>
    <row r="2429" spans="4:4" x14ac:dyDescent="0.2">
      <c r="D2429" s="185"/>
    </row>
    <row r="2430" spans="4:4" x14ac:dyDescent="0.2">
      <c r="D2430" s="185"/>
    </row>
    <row r="2431" spans="4:4" x14ac:dyDescent="0.2">
      <c r="D2431" s="185"/>
    </row>
    <row r="2432" spans="4:4" x14ac:dyDescent="0.2">
      <c r="D2432" s="185"/>
    </row>
    <row r="2433" spans="4:4" x14ac:dyDescent="0.2">
      <c r="D2433" s="185"/>
    </row>
    <row r="2434" spans="4:4" x14ac:dyDescent="0.2">
      <c r="D2434" s="185"/>
    </row>
    <row r="2435" spans="4:4" x14ac:dyDescent="0.2">
      <c r="D2435" s="185"/>
    </row>
    <row r="2436" spans="4:4" x14ac:dyDescent="0.2">
      <c r="D2436" s="185"/>
    </row>
    <row r="2437" spans="4:4" x14ac:dyDescent="0.2">
      <c r="D2437" s="185"/>
    </row>
    <row r="2438" spans="4:4" x14ac:dyDescent="0.2">
      <c r="D2438" s="185"/>
    </row>
    <row r="2439" spans="4:4" x14ac:dyDescent="0.2">
      <c r="D2439" s="185"/>
    </row>
    <row r="2440" spans="4:4" x14ac:dyDescent="0.2">
      <c r="D2440" s="185"/>
    </row>
    <row r="2441" spans="4:4" x14ac:dyDescent="0.2">
      <c r="D2441" s="185"/>
    </row>
    <row r="2442" spans="4:4" x14ac:dyDescent="0.2">
      <c r="D2442" s="185"/>
    </row>
    <row r="2443" spans="4:4" x14ac:dyDescent="0.2">
      <c r="D2443" s="185"/>
    </row>
    <row r="2444" spans="4:4" x14ac:dyDescent="0.2">
      <c r="D2444" s="185"/>
    </row>
    <row r="2445" spans="4:4" x14ac:dyDescent="0.2">
      <c r="D2445" s="185"/>
    </row>
    <row r="2446" spans="4:4" x14ac:dyDescent="0.2">
      <c r="D2446" s="185"/>
    </row>
    <row r="2447" spans="4:4" x14ac:dyDescent="0.2">
      <c r="D2447" s="185"/>
    </row>
    <row r="2448" spans="4:4" x14ac:dyDescent="0.2">
      <c r="D2448" s="185"/>
    </row>
    <row r="2449" spans="4:4" x14ac:dyDescent="0.2">
      <c r="D2449" s="185"/>
    </row>
    <row r="2450" spans="4:4" x14ac:dyDescent="0.2">
      <c r="D2450" s="185"/>
    </row>
    <row r="2451" spans="4:4" x14ac:dyDescent="0.2">
      <c r="D2451" s="185"/>
    </row>
    <row r="2452" spans="4:4" x14ac:dyDescent="0.2">
      <c r="D2452" s="185"/>
    </row>
    <row r="2453" spans="4:4" x14ac:dyDescent="0.2">
      <c r="D2453" s="185"/>
    </row>
    <row r="2454" spans="4:4" x14ac:dyDescent="0.2">
      <c r="D2454" s="185"/>
    </row>
    <row r="2455" spans="4:4" x14ac:dyDescent="0.2">
      <c r="D2455" s="185"/>
    </row>
    <row r="2456" spans="4:4" x14ac:dyDescent="0.2">
      <c r="D2456" s="185"/>
    </row>
    <row r="2457" spans="4:4" x14ac:dyDescent="0.2">
      <c r="D2457" s="185"/>
    </row>
    <row r="2458" spans="4:4" x14ac:dyDescent="0.2">
      <c r="D2458" s="185"/>
    </row>
    <row r="2459" spans="4:4" x14ac:dyDescent="0.2">
      <c r="D2459" s="185"/>
    </row>
    <row r="2460" spans="4:4" x14ac:dyDescent="0.2">
      <c r="D2460" s="185"/>
    </row>
    <row r="2461" spans="4:4" x14ac:dyDescent="0.2">
      <c r="D2461" s="185"/>
    </row>
    <row r="2462" spans="4:4" x14ac:dyDescent="0.2">
      <c r="D2462" s="185"/>
    </row>
    <row r="2463" spans="4:4" x14ac:dyDescent="0.2">
      <c r="D2463" s="185"/>
    </row>
    <row r="2464" spans="4:4" x14ac:dyDescent="0.2">
      <c r="D2464" s="185"/>
    </row>
    <row r="2465" spans="4:4" x14ac:dyDescent="0.2">
      <c r="D2465" s="185"/>
    </row>
    <row r="2466" spans="4:4" x14ac:dyDescent="0.2">
      <c r="D2466" s="185"/>
    </row>
    <row r="2467" spans="4:4" x14ac:dyDescent="0.2">
      <c r="D2467" s="185"/>
    </row>
    <row r="2468" spans="4:4" x14ac:dyDescent="0.2">
      <c r="D2468" s="185"/>
    </row>
    <row r="2469" spans="4:4" x14ac:dyDescent="0.2">
      <c r="D2469" s="185"/>
    </row>
    <row r="2470" spans="4:4" x14ac:dyDescent="0.2">
      <c r="D2470" s="185"/>
    </row>
    <row r="2471" spans="4:4" x14ac:dyDescent="0.2">
      <c r="D2471" s="185"/>
    </row>
    <row r="2472" spans="4:4" x14ac:dyDescent="0.2">
      <c r="D2472" s="185"/>
    </row>
    <row r="2473" spans="4:4" x14ac:dyDescent="0.2">
      <c r="D2473" s="185"/>
    </row>
    <row r="2474" spans="4:4" x14ac:dyDescent="0.2">
      <c r="D2474" s="185"/>
    </row>
    <row r="2475" spans="4:4" x14ac:dyDescent="0.2">
      <c r="D2475" s="185"/>
    </row>
    <row r="2476" spans="4:4" x14ac:dyDescent="0.2">
      <c r="D2476" s="185"/>
    </row>
    <row r="2477" spans="4:4" x14ac:dyDescent="0.2">
      <c r="D2477" s="185"/>
    </row>
    <row r="2478" spans="4:4" x14ac:dyDescent="0.2">
      <c r="D2478" s="185"/>
    </row>
    <row r="2479" spans="4:4" x14ac:dyDescent="0.2">
      <c r="D2479" s="185"/>
    </row>
    <row r="2480" spans="4:4" x14ac:dyDescent="0.2">
      <c r="D2480" s="185"/>
    </row>
    <row r="2481" spans="4:4" x14ac:dyDescent="0.2">
      <c r="D2481" s="185"/>
    </row>
    <row r="2482" spans="4:4" x14ac:dyDescent="0.2">
      <c r="D2482" s="185"/>
    </row>
    <row r="2483" spans="4:4" x14ac:dyDescent="0.2">
      <c r="D2483" s="185"/>
    </row>
    <row r="2484" spans="4:4" x14ac:dyDescent="0.2">
      <c r="D2484" s="185"/>
    </row>
    <row r="2485" spans="4:4" x14ac:dyDescent="0.2">
      <c r="D2485" s="185"/>
    </row>
    <row r="2486" spans="4:4" x14ac:dyDescent="0.2">
      <c r="D2486" s="185"/>
    </row>
    <row r="2487" spans="4:4" x14ac:dyDescent="0.2">
      <c r="D2487" s="185"/>
    </row>
    <row r="2488" spans="4:4" x14ac:dyDescent="0.2">
      <c r="D2488" s="185"/>
    </row>
    <row r="2489" spans="4:4" x14ac:dyDescent="0.2">
      <c r="D2489" s="185"/>
    </row>
    <row r="2490" spans="4:4" x14ac:dyDescent="0.2">
      <c r="D2490" s="185"/>
    </row>
    <row r="2491" spans="4:4" x14ac:dyDescent="0.2">
      <c r="D2491" s="185"/>
    </row>
    <row r="2492" spans="4:4" x14ac:dyDescent="0.2">
      <c r="D2492" s="185"/>
    </row>
    <row r="2493" spans="4:4" x14ac:dyDescent="0.2">
      <c r="D2493" s="185"/>
    </row>
    <row r="2494" spans="4:4" x14ac:dyDescent="0.2">
      <c r="D2494" s="185"/>
    </row>
    <row r="2495" spans="4:4" x14ac:dyDescent="0.2">
      <c r="D2495" s="185"/>
    </row>
    <row r="2496" spans="4:4" x14ac:dyDescent="0.2">
      <c r="D2496" s="185"/>
    </row>
    <row r="2497" spans="4:4" x14ac:dyDescent="0.2">
      <c r="D2497" s="185"/>
    </row>
    <row r="2498" spans="4:4" x14ac:dyDescent="0.2">
      <c r="D2498" s="185"/>
    </row>
    <row r="2499" spans="4:4" x14ac:dyDescent="0.2">
      <c r="D2499" s="185"/>
    </row>
    <row r="2500" spans="4:4" x14ac:dyDescent="0.2">
      <c r="D2500" s="185"/>
    </row>
    <row r="2501" spans="4:4" x14ac:dyDescent="0.2">
      <c r="D2501" s="185"/>
    </row>
    <row r="2502" spans="4:4" x14ac:dyDescent="0.2">
      <c r="D2502" s="185"/>
    </row>
    <row r="2503" spans="4:4" x14ac:dyDescent="0.2">
      <c r="D2503" s="185"/>
    </row>
    <row r="2504" spans="4:4" x14ac:dyDescent="0.2">
      <c r="D2504" s="185"/>
    </row>
    <row r="2505" spans="4:4" x14ac:dyDescent="0.2">
      <c r="D2505" s="185"/>
    </row>
    <row r="2506" spans="4:4" x14ac:dyDescent="0.2">
      <c r="D2506" s="185"/>
    </row>
    <row r="2507" spans="4:4" x14ac:dyDescent="0.2">
      <c r="D2507" s="185"/>
    </row>
    <row r="2508" spans="4:4" x14ac:dyDescent="0.2">
      <c r="D2508" s="185"/>
    </row>
    <row r="2509" spans="4:4" x14ac:dyDescent="0.2">
      <c r="D2509" s="185"/>
    </row>
    <row r="2510" spans="4:4" x14ac:dyDescent="0.2">
      <c r="D2510" s="185"/>
    </row>
    <row r="2511" spans="4:4" x14ac:dyDescent="0.2">
      <c r="D2511" s="185"/>
    </row>
    <row r="2512" spans="4:4" x14ac:dyDescent="0.2">
      <c r="D2512" s="185"/>
    </row>
    <row r="2513" spans="4:4" x14ac:dyDescent="0.2">
      <c r="D2513" s="185"/>
    </row>
    <row r="2514" spans="4:4" x14ac:dyDescent="0.2">
      <c r="D2514" s="185"/>
    </row>
    <row r="2515" spans="4:4" x14ac:dyDescent="0.2">
      <c r="D2515" s="185"/>
    </row>
    <row r="2516" spans="4:4" x14ac:dyDescent="0.2">
      <c r="D2516" s="185"/>
    </row>
    <row r="2517" spans="4:4" x14ac:dyDescent="0.2">
      <c r="D2517" s="185"/>
    </row>
    <row r="2518" spans="4:4" x14ac:dyDescent="0.2">
      <c r="D2518" s="185"/>
    </row>
    <row r="2519" spans="4:4" x14ac:dyDescent="0.2">
      <c r="D2519" s="185"/>
    </row>
    <row r="2520" spans="4:4" x14ac:dyDescent="0.2">
      <c r="D2520" s="185"/>
    </row>
    <row r="2521" spans="4:4" x14ac:dyDescent="0.2">
      <c r="D2521" s="185"/>
    </row>
    <row r="2522" spans="4:4" x14ac:dyDescent="0.2">
      <c r="D2522" s="185"/>
    </row>
    <row r="2523" spans="4:4" x14ac:dyDescent="0.2">
      <c r="D2523" s="185"/>
    </row>
    <row r="2524" spans="4:4" x14ac:dyDescent="0.2">
      <c r="D2524" s="185"/>
    </row>
    <row r="2525" spans="4:4" x14ac:dyDescent="0.2">
      <c r="D2525" s="185"/>
    </row>
    <row r="2526" spans="4:4" x14ac:dyDescent="0.2">
      <c r="D2526" s="185"/>
    </row>
    <row r="2527" spans="4:4" x14ac:dyDescent="0.2">
      <c r="D2527" s="185"/>
    </row>
    <row r="2528" spans="4:4" x14ac:dyDescent="0.2">
      <c r="D2528" s="185"/>
    </row>
    <row r="2529" spans="4:4" x14ac:dyDescent="0.2">
      <c r="D2529" s="185"/>
    </row>
    <row r="2530" spans="4:4" x14ac:dyDescent="0.2">
      <c r="D2530" s="185"/>
    </row>
    <row r="2531" spans="4:4" x14ac:dyDescent="0.2">
      <c r="D2531" s="185"/>
    </row>
    <row r="2532" spans="4:4" x14ac:dyDescent="0.2">
      <c r="D2532" s="185"/>
    </row>
    <row r="2533" spans="4:4" x14ac:dyDescent="0.2">
      <c r="D2533" s="185"/>
    </row>
    <row r="2534" spans="4:4" x14ac:dyDescent="0.2">
      <c r="D2534" s="185"/>
    </row>
    <row r="2535" spans="4:4" x14ac:dyDescent="0.2">
      <c r="D2535" s="185"/>
    </row>
    <row r="2536" spans="4:4" x14ac:dyDescent="0.2">
      <c r="D2536" s="185"/>
    </row>
    <row r="2537" spans="4:4" x14ac:dyDescent="0.2">
      <c r="D2537" s="185"/>
    </row>
    <row r="2538" spans="4:4" x14ac:dyDescent="0.2">
      <c r="D2538" s="185"/>
    </row>
    <row r="2539" spans="4:4" x14ac:dyDescent="0.2">
      <c r="D2539" s="185"/>
    </row>
    <row r="2540" spans="4:4" x14ac:dyDescent="0.2">
      <c r="D2540" s="185"/>
    </row>
    <row r="2541" spans="4:4" x14ac:dyDescent="0.2">
      <c r="D2541" s="185"/>
    </row>
    <row r="2542" spans="4:4" x14ac:dyDescent="0.2">
      <c r="D2542" s="185"/>
    </row>
    <row r="2543" spans="4:4" x14ac:dyDescent="0.2">
      <c r="D2543" s="185"/>
    </row>
    <row r="2544" spans="4:4" x14ac:dyDescent="0.2">
      <c r="D2544" s="185"/>
    </row>
    <row r="2545" spans="4:4" x14ac:dyDescent="0.2">
      <c r="D2545" s="185"/>
    </row>
    <row r="2546" spans="4:4" x14ac:dyDescent="0.2">
      <c r="D2546" s="185"/>
    </row>
    <row r="2547" spans="4:4" x14ac:dyDescent="0.2">
      <c r="D2547" s="185"/>
    </row>
    <row r="2548" spans="4:4" x14ac:dyDescent="0.2">
      <c r="D2548" s="185"/>
    </row>
    <row r="2549" spans="4:4" x14ac:dyDescent="0.2">
      <c r="D2549" s="185"/>
    </row>
    <row r="2550" spans="4:4" x14ac:dyDescent="0.2">
      <c r="D2550" s="185"/>
    </row>
    <row r="2551" spans="4:4" x14ac:dyDescent="0.2">
      <c r="D2551" s="185"/>
    </row>
    <row r="2552" spans="4:4" x14ac:dyDescent="0.2">
      <c r="D2552" s="185"/>
    </row>
    <row r="2553" spans="4:4" x14ac:dyDescent="0.2">
      <c r="D2553" s="185"/>
    </row>
    <row r="2554" spans="4:4" x14ac:dyDescent="0.2">
      <c r="D2554" s="185"/>
    </row>
    <row r="2555" spans="4:4" x14ac:dyDescent="0.2">
      <c r="D2555" s="185"/>
    </row>
    <row r="2556" spans="4:4" x14ac:dyDescent="0.2">
      <c r="D2556" s="185"/>
    </row>
    <row r="2557" spans="4:4" x14ac:dyDescent="0.2">
      <c r="D2557" s="185"/>
    </row>
    <row r="2558" spans="4:4" x14ac:dyDescent="0.2">
      <c r="D2558" s="185"/>
    </row>
    <row r="2559" spans="4:4" x14ac:dyDescent="0.2">
      <c r="D2559" s="185"/>
    </row>
    <row r="2560" spans="4:4" x14ac:dyDescent="0.2">
      <c r="D2560" s="185"/>
    </row>
    <row r="2561" spans="4:4" x14ac:dyDescent="0.2">
      <c r="D2561" s="185"/>
    </row>
    <row r="2562" spans="4:4" x14ac:dyDescent="0.2">
      <c r="D2562" s="185"/>
    </row>
    <row r="2563" spans="4:4" x14ac:dyDescent="0.2">
      <c r="D2563" s="185"/>
    </row>
    <row r="2564" spans="4:4" x14ac:dyDescent="0.2">
      <c r="D2564" s="185"/>
    </row>
    <row r="2565" spans="4:4" x14ac:dyDescent="0.2">
      <c r="D2565" s="185"/>
    </row>
    <row r="2566" spans="4:4" x14ac:dyDescent="0.2">
      <c r="D2566" s="185"/>
    </row>
    <row r="2567" spans="4:4" x14ac:dyDescent="0.2">
      <c r="D2567" s="185"/>
    </row>
    <row r="2568" spans="4:4" x14ac:dyDescent="0.2">
      <c r="D2568" s="185"/>
    </row>
    <row r="2569" spans="4:4" x14ac:dyDescent="0.2">
      <c r="D2569" s="185"/>
    </row>
    <row r="2570" spans="4:4" x14ac:dyDescent="0.2">
      <c r="D2570" s="185"/>
    </row>
    <row r="2571" spans="4:4" x14ac:dyDescent="0.2">
      <c r="D2571" s="185"/>
    </row>
    <row r="2572" spans="4:4" x14ac:dyDescent="0.2">
      <c r="D2572" s="185"/>
    </row>
    <row r="2573" spans="4:4" x14ac:dyDescent="0.2">
      <c r="D2573" s="185"/>
    </row>
    <row r="2574" spans="4:4" x14ac:dyDescent="0.2">
      <c r="D2574" s="185"/>
    </row>
    <row r="2575" spans="4:4" x14ac:dyDescent="0.2">
      <c r="D2575" s="185"/>
    </row>
    <row r="2576" spans="4:4" x14ac:dyDescent="0.2">
      <c r="D2576" s="185"/>
    </row>
    <row r="2577" spans="4:4" x14ac:dyDescent="0.2">
      <c r="D2577" s="185"/>
    </row>
    <row r="2578" spans="4:4" x14ac:dyDescent="0.2">
      <c r="D2578" s="185"/>
    </row>
    <row r="2579" spans="4:4" x14ac:dyDescent="0.2">
      <c r="D2579" s="185"/>
    </row>
    <row r="2580" spans="4:4" x14ac:dyDescent="0.2">
      <c r="D2580" s="185"/>
    </row>
    <row r="2581" spans="4:4" x14ac:dyDescent="0.2">
      <c r="D2581" s="185"/>
    </row>
    <row r="2582" spans="4:4" x14ac:dyDescent="0.2">
      <c r="D2582" s="185"/>
    </row>
    <row r="2583" spans="4:4" x14ac:dyDescent="0.2">
      <c r="D2583" s="185"/>
    </row>
    <row r="2584" spans="4:4" x14ac:dyDescent="0.2">
      <c r="D2584" s="185"/>
    </row>
    <row r="2585" spans="4:4" x14ac:dyDescent="0.2">
      <c r="D2585" s="185"/>
    </row>
    <row r="2586" spans="4:4" x14ac:dyDescent="0.2">
      <c r="D2586" s="185"/>
    </row>
    <row r="2587" spans="4:4" x14ac:dyDescent="0.2">
      <c r="D2587" s="185"/>
    </row>
    <row r="2588" spans="4:4" x14ac:dyDescent="0.2">
      <c r="D2588" s="185"/>
    </row>
    <row r="2589" spans="4:4" x14ac:dyDescent="0.2">
      <c r="D2589" s="185"/>
    </row>
    <row r="2590" spans="4:4" x14ac:dyDescent="0.2">
      <c r="D2590" s="185"/>
    </row>
    <row r="2591" spans="4:4" x14ac:dyDescent="0.2">
      <c r="D2591" s="185"/>
    </row>
    <row r="2592" spans="4:4" x14ac:dyDescent="0.2">
      <c r="D2592" s="185"/>
    </row>
    <row r="2593" spans="4:4" x14ac:dyDescent="0.2">
      <c r="D2593" s="185"/>
    </row>
    <row r="2594" spans="4:4" x14ac:dyDescent="0.2">
      <c r="D2594" s="185"/>
    </row>
    <row r="2595" spans="4:4" x14ac:dyDescent="0.2">
      <c r="D2595" s="185"/>
    </row>
    <row r="2596" spans="4:4" x14ac:dyDescent="0.2">
      <c r="D2596" s="185"/>
    </row>
    <row r="2597" spans="4:4" x14ac:dyDescent="0.2">
      <c r="D2597" s="185"/>
    </row>
    <row r="2598" spans="4:4" x14ac:dyDescent="0.2">
      <c r="D2598" s="185"/>
    </row>
    <row r="2599" spans="4:4" x14ac:dyDescent="0.2">
      <c r="D2599" s="185"/>
    </row>
    <row r="2600" spans="4:4" x14ac:dyDescent="0.2">
      <c r="D2600" s="185"/>
    </row>
    <row r="2601" spans="4:4" x14ac:dyDescent="0.2">
      <c r="D2601" s="185"/>
    </row>
    <row r="2602" spans="4:4" x14ac:dyDescent="0.2">
      <c r="D2602" s="185"/>
    </row>
    <row r="2603" spans="4:4" x14ac:dyDescent="0.2">
      <c r="D2603" s="185"/>
    </row>
    <row r="2604" spans="4:4" x14ac:dyDescent="0.2">
      <c r="D2604" s="185"/>
    </row>
    <row r="2605" spans="4:4" x14ac:dyDescent="0.2">
      <c r="D2605" s="185"/>
    </row>
    <row r="2606" spans="4:4" x14ac:dyDescent="0.2">
      <c r="D2606" s="185"/>
    </row>
    <row r="2607" spans="4:4" x14ac:dyDescent="0.2">
      <c r="D2607" s="185"/>
    </row>
    <row r="2608" spans="4:4" x14ac:dyDescent="0.2">
      <c r="D2608" s="185"/>
    </row>
    <row r="2609" spans="4:4" x14ac:dyDescent="0.2">
      <c r="D2609" s="185"/>
    </row>
    <row r="2610" spans="4:4" x14ac:dyDescent="0.2">
      <c r="D2610" s="185"/>
    </row>
    <row r="2611" spans="4:4" x14ac:dyDescent="0.2">
      <c r="D2611" s="185"/>
    </row>
    <row r="2612" spans="4:4" x14ac:dyDescent="0.2">
      <c r="D2612" s="185"/>
    </row>
    <row r="2613" spans="4:4" x14ac:dyDescent="0.2">
      <c r="D2613" s="185"/>
    </row>
    <row r="2614" spans="4:4" x14ac:dyDescent="0.2">
      <c r="D2614" s="185"/>
    </row>
    <row r="2615" spans="4:4" x14ac:dyDescent="0.2">
      <c r="D2615" s="185"/>
    </row>
    <row r="2616" spans="4:4" x14ac:dyDescent="0.2">
      <c r="D2616" s="185"/>
    </row>
    <row r="2617" spans="4:4" x14ac:dyDescent="0.2">
      <c r="D2617" s="185"/>
    </row>
    <row r="2618" spans="4:4" x14ac:dyDescent="0.2">
      <c r="D2618" s="185"/>
    </row>
    <row r="2619" spans="4:4" x14ac:dyDescent="0.2">
      <c r="D2619" s="185"/>
    </row>
    <row r="2620" spans="4:4" x14ac:dyDescent="0.2">
      <c r="D2620" s="185"/>
    </row>
    <row r="2621" spans="4:4" x14ac:dyDescent="0.2">
      <c r="D2621" s="185"/>
    </row>
    <row r="2622" spans="4:4" x14ac:dyDescent="0.2">
      <c r="D2622" s="185"/>
    </row>
    <row r="2623" spans="4:4" x14ac:dyDescent="0.2">
      <c r="D2623" s="185"/>
    </row>
    <row r="2624" spans="4:4" x14ac:dyDescent="0.2">
      <c r="D2624" s="185"/>
    </row>
    <row r="2625" spans="4:4" x14ac:dyDescent="0.2">
      <c r="D2625" s="185"/>
    </row>
    <row r="2626" spans="4:4" x14ac:dyDescent="0.2">
      <c r="D2626" s="185"/>
    </row>
    <row r="2627" spans="4:4" x14ac:dyDescent="0.2">
      <c r="D2627" s="185"/>
    </row>
    <row r="2628" spans="4:4" x14ac:dyDescent="0.2">
      <c r="D2628" s="185"/>
    </row>
    <row r="2629" spans="4:4" x14ac:dyDescent="0.2">
      <c r="D2629" s="185"/>
    </row>
    <row r="2630" spans="4:4" x14ac:dyDescent="0.2">
      <c r="D2630" s="185"/>
    </row>
    <row r="2631" spans="4:4" x14ac:dyDescent="0.2">
      <c r="D2631" s="185"/>
    </row>
    <row r="2632" spans="4:4" x14ac:dyDescent="0.2">
      <c r="D2632" s="185"/>
    </row>
    <row r="2633" spans="4:4" x14ac:dyDescent="0.2">
      <c r="D2633" s="185"/>
    </row>
    <row r="2634" spans="4:4" x14ac:dyDescent="0.2">
      <c r="D2634" s="185"/>
    </row>
    <row r="2635" spans="4:4" x14ac:dyDescent="0.2">
      <c r="D2635" s="185"/>
    </row>
    <row r="2636" spans="4:4" x14ac:dyDescent="0.2">
      <c r="D2636" s="185"/>
    </row>
    <row r="2637" spans="4:4" x14ac:dyDescent="0.2">
      <c r="D2637" s="185"/>
    </row>
    <row r="2638" spans="4:4" x14ac:dyDescent="0.2">
      <c r="D2638" s="185"/>
    </row>
    <row r="2639" spans="4:4" x14ac:dyDescent="0.2">
      <c r="D2639" s="185"/>
    </row>
    <row r="2640" spans="4:4" x14ac:dyDescent="0.2">
      <c r="D2640" s="185"/>
    </row>
    <row r="2641" spans="4:4" x14ac:dyDescent="0.2">
      <c r="D2641" s="185"/>
    </row>
    <row r="2642" spans="4:4" x14ac:dyDescent="0.2">
      <c r="D2642" s="185"/>
    </row>
    <row r="2643" spans="4:4" x14ac:dyDescent="0.2">
      <c r="D2643" s="185"/>
    </row>
    <row r="2644" spans="4:4" x14ac:dyDescent="0.2">
      <c r="D2644" s="185"/>
    </row>
    <row r="2645" spans="4:4" x14ac:dyDescent="0.2">
      <c r="D2645" s="185"/>
    </row>
    <row r="2646" spans="4:4" x14ac:dyDescent="0.2">
      <c r="D2646" s="185"/>
    </row>
    <row r="2647" spans="4:4" x14ac:dyDescent="0.2">
      <c r="D2647" s="185"/>
    </row>
    <row r="2648" spans="4:4" x14ac:dyDescent="0.2">
      <c r="D2648" s="185"/>
    </row>
    <row r="2649" spans="4:4" x14ac:dyDescent="0.2">
      <c r="D2649" s="185"/>
    </row>
    <row r="2650" spans="4:4" x14ac:dyDescent="0.2">
      <c r="D2650" s="185"/>
    </row>
    <row r="2651" spans="4:4" x14ac:dyDescent="0.2">
      <c r="D2651" s="185"/>
    </row>
    <row r="2652" spans="4:4" x14ac:dyDescent="0.2">
      <c r="D2652" s="185"/>
    </row>
    <row r="2653" spans="4:4" x14ac:dyDescent="0.2">
      <c r="D2653" s="185"/>
    </row>
    <row r="2654" spans="4:4" x14ac:dyDescent="0.2">
      <c r="D2654" s="185"/>
    </row>
    <row r="2655" spans="4:4" x14ac:dyDescent="0.2">
      <c r="D2655" s="185"/>
    </row>
    <row r="2656" spans="4:4" x14ac:dyDescent="0.2">
      <c r="D2656" s="185"/>
    </row>
    <row r="2657" spans="4:4" x14ac:dyDescent="0.2">
      <c r="D2657" s="185"/>
    </row>
    <row r="2658" spans="4:4" x14ac:dyDescent="0.2">
      <c r="D2658" s="185"/>
    </row>
    <row r="2659" spans="4:4" x14ac:dyDescent="0.2">
      <c r="D2659" s="185"/>
    </row>
    <row r="2660" spans="4:4" x14ac:dyDescent="0.2">
      <c r="D2660" s="185"/>
    </row>
    <row r="2661" spans="4:4" x14ac:dyDescent="0.2">
      <c r="D2661" s="185"/>
    </row>
    <row r="2662" spans="4:4" x14ac:dyDescent="0.2">
      <c r="D2662" s="185"/>
    </row>
    <row r="2663" spans="4:4" x14ac:dyDescent="0.2">
      <c r="D2663" s="185"/>
    </row>
    <row r="2664" spans="4:4" x14ac:dyDescent="0.2">
      <c r="D2664" s="185"/>
    </row>
    <row r="2665" spans="4:4" x14ac:dyDescent="0.2">
      <c r="D2665" s="185"/>
    </row>
    <row r="2666" spans="4:4" x14ac:dyDescent="0.2">
      <c r="D2666" s="185"/>
    </row>
    <row r="2667" spans="4:4" x14ac:dyDescent="0.2">
      <c r="D2667" s="185"/>
    </row>
    <row r="2668" spans="4:4" x14ac:dyDescent="0.2">
      <c r="D2668" s="185"/>
    </row>
    <row r="2669" spans="4:4" x14ac:dyDescent="0.2">
      <c r="D2669" s="185"/>
    </row>
    <row r="2670" spans="4:4" x14ac:dyDescent="0.2">
      <c r="D2670" s="185"/>
    </row>
    <row r="2671" spans="4:4" x14ac:dyDescent="0.2">
      <c r="D2671" s="185"/>
    </row>
    <row r="2672" spans="4:4" x14ac:dyDescent="0.2">
      <c r="D2672" s="185"/>
    </row>
    <row r="2673" spans="4:4" x14ac:dyDescent="0.2">
      <c r="D2673" s="185"/>
    </row>
    <row r="2674" spans="4:4" x14ac:dyDescent="0.2">
      <c r="D2674" s="185"/>
    </row>
    <row r="2675" spans="4:4" x14ac:dyDescent="0.2">
      <c r="D2675" s="185"/>
    </row>
    <row r="2676" spans="4:4" x14ac:dyDescent="0.2">
      <c r="D2676" s="185"/>
    </row>
    <row r="2677" spans="4:4" x14ac:dyDescent="0.2">
      <c r="D2677" s="185"/>
    </row>
    <row r="2678" spans="4:4" x14ac:dyDescent="0.2">
      <c r="D2678" s="185"/>
    </row>
    <row r="2679" spans="4:4" x14ac:dyDescent="0.2">
      <c r="D2679" s="185"/>
    </row>
    <row r="2680" spans="4:4" x14ac:dyDescent="0.2">
      <c r="D2680" s="185"/>
    </row>
    <row r="2681" spans="4:4" x14ac:dyDescent="0.2">
      <c r="D2681" s="185"/>
    </row>
    <row r="2682" spans="4:4" x14ac:dyDescent="0.2">
      <c r="D2682" s="185"/>
    </row>
    <row r="2683" spans="4:4" x14ac:dyDescent="0.2">
      <c r="D2683" s="185"/>
    </row>
    <row r="2684" spans="4:4" x14ac:dyDescent="0.2">
      <c r="D2684" s="185"/>
    </row>
    <row r="2685" spans="4:4" x14ac:dyDescent="0.2">
      <c r="D2685" s="185"/>
    </row>
    <row r="2686" spans="4:4" x14ac:dyDescent="0.2">
      <c r="D2686" s="185"/>
    </row>
    <row r="2687" spans="4:4" x14ac:dyDescent="0.2">
      <c r="D2687" s="185"/>
    </row>
    <row r="2688" spans="4:4" x14ac:dyDescent="0.2">
      <c r="D2688" s="185"/>
    </row>
    <row r="2689" spans="4:4" x14ac:dyDescent="0.2">
      <c r="D2689" s="185"/>
    </row>
    <row r="2690" spans="4:4" x14ac:dyDescent="0.2">
      <c r="D2690" s="185"/>
    </row>
    <row r="2691" spans="4:4" x14ac:dyDescent="0.2">
      <c r="D2691" s="185"/>
    </row>
    <row r="2692" spans="4:4" x14ac:dyDescent="0.2">
      <c r="D2692" s="185"/>
    </row>
    <row r="2693" spans="4:4" x14ac:dyDescent="0.2">
      <c r="D2693" s="185"/>
    </row>
    <row r="2694" spans="4:4" x14ac:dyDescent="0.2">
      <c r="D2694" s="185"/>
    </row>
    <row r="2695" spans="4:4" x14ac:dyDescent="0.2">
      <c r="D2695" s="185"/>
    </row>
    <row r="2696" spans="4:4" x14ac:dyDescent="0.2">
      <c r="D2696" s="185"/>
    </row>
    <row r="2697" spans="4:4" x14ac:dyDescent="0.2">
      <c r="D2697" s="185"/>
    </row>
    <row r="2698" spans="4:4" x14ac:dyDescent="0.2">
      <c r="D2698" s="185"/>
    </row>
    <row r="2699" spans="4:4" x14ac:dyDescent="0.2">
      <c r="D2699" s="185"/>
    </row>
    <row r="2700" spans="4:4" x14ac:dyDescent="0.2">
      <c r="D2700" s="185"/>
    </row>
    <row r="2701" spans="4:4" x14ac:dyDescent="0.2">
      <c r="D2701" s="185"/>
    </row>
    <row r="2702" spans="4:4" x14ac:dyDescent="0.2">
      <c r="D2702" s="185"/>
    </row>
    <row r="2703" spans="4:4" x14ac:dyDescent="0.2">
      <c r="D2703" s="185"/>
    </row>
    <row r="2704" spans="4:4" x14ac:dyDescent="0.2">
      <c r="D2704" s="185"/>
    </row>
    <row r="2705" spans="4:4" x14ac:dyDescent="0.2">
      <c r="D2705" s="185"/>
    </row>
    <row r="2706" spans="4:4" x14ac:dyDescent="0.2">
      <c r="D2706" s="185"/>
    </row>
    <row r="2707" spans="4:4" x14ac:dyDescent="0.2">
      <c r="D2707" s="185"/>
    </row>
    <row r="2708" spans="4:4" x14ac:dyDescent="0.2">
      <c r="D2708" s="185"/>
    </row>
    <row r="2709" spans="4:4" x14ac:dyDescent="0.2">
      <c r="D2709" s="185"/>
    </row>
    <row r="2710" spans="4:4" x14ac:dyDescent="0.2">
      <c r="D2710" s="185"/>
    </row>
    <row r="2711" spans="4:4" x14ac:dyDescent="0.2">
      <c r="D2711" s="185"/>
    </row>
    <row r="2712" spans="4:4" x14ac:dyDescent="0.2">
      <c r="D2712" s="185"/>
    </row>
    <row r="2713" spans="4:4" x14ac:dyDescent="0.2">
      <c r="D2713" s="185"/>
    </row>
    <row r="2714" spans="4:4" x14ac:dyDescent="0.2">
      <c r="D2714" s="185"/>
    </row>
    <row r="2715" spans="4:4" x14ac:dyDescent="0.2">
      <c r="D2715" s="185"/>
    </row>
    <row r="2716" spans="4:4" x14ac:dyDescent="0.2">
      <c r="D2716" s="185"/>
    </row>
    <row r="2717" spans="4:4" x14ac:dyDescent="0.2">
      <c r="D2717" s="185"/>
    </row>
    <row r="2718" spans="4:4" x14ac:dyDescent="0.2">
      <c r="D2718" s="185"/>
    </row>
    <row r="2719" spans="4:4" x14ac:dyDescent="0.2">
      <c r="D2719" s="185"/>
    </row>
    <row r="2720" spans="4:4" x14ac:dyDescent="0.2">
      <c r="D2720" s="185"/>
    </row>
    <row r="2721" spans="4:4" x14ac:dyDescent="0.2">
      <c r="D2721" s="185"/>
    </row>
    <row r="2722" spans="4:4" x14ac:dyDescent="0.2">
      <c r="D2722" s="185"/>
    </row>
    <row r="2723" spans="4:4" x14ac:dyDescent="0.2">
      <c r="D2723" s="185"/>
    </row>
    <row r="2724" spans="4:4" x14ac:dyDescent="0.2">
      <c r="D2724" s="185"/>
    </row>
    <row r="2725" spans="4:4" x14ac:dyDescent="0.2">
      <c r="D2725" s="185"/>
    </row>
    <row r="2726" spans="4:4" x14ac:dyDescent="0.2">
      <c r="D2726" s="185"/>
    </row>
    <row r="2727" spans="4:4" x14ac:dyDescent="0.2">
      <c r="D2727" s="185"/>
    </row>
    <row r="2728" spans="4:4" x14ac:dyDescent="0.2">
      <c r="D2728" s="185"/>
    </row>
    <row r="2729" spans="4:4" x14ac:dyDescent="0.2">
      <c r="D2729" s="185"/>
    </row>
    <row r="2730" spans="4:4" x14ac:dyDescent="0.2">
      <c r="D2730" s="185"/>
    </row>
    <row r="2731" spans="4:4" x14ac:dyDescent="0.2">
      <c r="D2731" s="185"/>
    </row>
    <row r="2732" spans="4:4" x14ac:dyDescent="0.2">
      <c r="D2732" s="185"/>
    </row>
    <row r="2733" spans="4:4" x14ac:dyDescent="0.2">
      <c r="D2733" s="185"/>
    </row>
    <row r="2734" spans="4:4" x14ac:dyDescent="0.2">
      <c r="D2734" s="185"/>
    </row>
    <row r="2735" spans="4:4" x14ac:dyDescent="0.2">
      <c r="D2735" s="185"/>
    </row>
    <row r="2736" spans="4:4" x14ac:dyDescent="0.2">
      <c r="D2736" s="185"/>
    </row>
    <row r="2737" spans="4:4" x14ac:dyDescent="0.2">
      <c r="D2737" s="185"/>
    </row>
    <row r="2738" spans="4:4" x14ac:dyDescent="0.2">
      <c r="D2738" s="185"/>
    </row>
    <row r="2739" spans="4:4" x14ac:dyDescent="0.2">
      <c r="D2739" s="185"/>
    </row>
    <row r="2740" spans="4:4" x14ac:dyDescent="0.2">
      <c r="D2740" s="185"/>
    </row>
    <row r="2741" spans="4:4" x14ac:dyDescent="0.2">
      <c r="D2741" s="185"/>
    </row>
    <row r="2742" spans="4:4" x14ac:dyDescent="0.2">
      <c r="D2742" s="185"/>
    </row>
    <row r="2743" spans="4:4" x14ac:dyDescent="0.2">
      <c r="D2743" s="185"/>
    </row>
    <row r="2744" spans="4:4" x14ac:dyDescent="0.2">
      <c r="D2744" s="185"/>
    </row>
    <row r="2745" spans="4:4" x14ac:dyDescent="0.2">
      <c r="D2745" s="185"/>
    </row>
    <row r="2746" spans="4:4" x14ac:dyDescent="0.2">
      <c r="D2746" s="185"/>
    </row>
    <row r="2747" spans="4:4" x14ac:dyDescent="0.2">
      <c r="D2747" s="185"/>
    </row>
    <row r="2748" spans="4:4" x14ac:dyDescent="0.2">
      <c r="D2748" s="185"/>
    </row>
    <row r="2749" spans="4:4" x14ac:dyDescent="0.2">
      <c r="D2749" s="185"/>
    </row>
    <row r="2750" spans="4:4" x14ac:dyDescent="0.2">
      <c r="D2750" s="185"/>
    </row>
    <row r="2751" spans="4:4" x14ac:dyDescent="0.2">
      <c r="D2751" s="185"/>
    </row>
    <row r="2752" spans="4:4" x14ac:dyDescent="0.2">
      <c r="D2752" s="185"/>
    </row>
    <row r="2753" spans="4:4" x14ac:dyDescent="0.2">
      <c r="D2753" s="185"/>
    </row>
    <row r="2754" spans="4:4" x14ac:dyDescent="0.2">
      <c r="D2754" s="185"/>
    </row>
    <row r="2755" spans="4:4" x14ac:dyDescent="0.2">
      <c r="D2755" s="185"/>
    </row>
    <row r="2756" spans="4:4" x14ac:dyDescent="0.2">
      <c r="D2756" s="185"/>
    </row>
    <row r="2757" spans="4:4" x14ac:dyDescent="0.2">
      <c r="D2757" s="185"/>
    </row>
    <row r="2758" spans="4:4" x14ac:dyDescent="0.2">
      <c r="D2758" s="185"/>
    </row>
    <row r="2759" spans="4:4" x14ac:dyDescent="0.2">
      <c r="D2759" s="185"/>
    </row>
    <row r="2760" spans="4:4" x14ac:dyDescent="0.2">
      <c r="D2760" s="185"/>
    </row>
    <row r="2761" spans="4:4" x14ac:dyDescent="0.2">
      <c r="D2761" s="185"/>
    </row>
    <row r="2762" spans="4:4" x14ac:dyDescent="0.2">
      <c r="D2762" s="185"/>
    </row>
    <row r="2763" spans="4:4" x14ac:dyDescent="0.2">
      <c r="D2763" s="185"/>
    </row>
    <row r="2764" spans="4:4" x14ac:dyDescent="0.2">
      <c r="D2764" s="185"/>
    </row>
    <row r="2765" spans="4:4" x14ac:dyDescent="0.2">
      <c r="D2765" s="185"/>
    </row>
    <row r="2766" spans="4:4" x14ac:dyDescent="0.2">
      <c r="D2766" s="185"/>
    </row>
    <row r="2767" spans="4:4" x14ac:dyDescent="0.2">
      <c r="D2767" s="185"/>
    </row>
    <row r="2768" spans="4:4" x14ac:dyDescent="0.2">
      <c r="D2768" s="185"/>
    </row>
    <row r="2769" spans="4:4" x14ac:dyDescent="0.2">
      <c r="D2769" s="185"/>
    </row>
    <row r="2770" spans="4:4" x14ac:dyDescent="0.2">
      <c r="D2770" s="185"/>
    </row>
    <row r="2771" spans="4:4" x14ac:dyDescent="0.2">
      <c r="D2771" s="185"/>
    </row>
    <row r="2772" spans="4:4" x14ac:dyDescent="0.2">
      <c r="D2772" s="185"/>
    </row>
    <row r="2773" spans="4:4" x14ac:dyDescent="0.2">
      <c r="D2773" s="185"/>
    </row>
    <row r="2774" spans="4:4" x14ac:dyDescent="0.2">
      <c r="D2774" s="185"/>
    </row>
    <row r="2775" spans="4:4" x14ac:dyDescent="0.2">
      <c r="D2775" s="185"/>
    </row>
    <row r="2776" spans="4:4" x14ac:dyDescent="0.2">
      <c r="D2776" s="185"/>
    </row>
    <row r="2777" spans="4:4" x14ac:dyDescent="0.2">
      <c r="D2777" s="185"/>
    </row>
    <row r="2778" spans="4:4" x14ac:dyDescent="0.2">
      <c r="D2778" s="185"/>
    </row>
    <row r="2779" spans="4:4" x14ac:dyDescent="0.2">
      <c r="D2779" s="185"/>
    </row>
    <row r="2780" spans="4:4" x14ac:dyDescent="0.2">
      <c r="D2780" s="185"/>
    </row>
    <row r="2781" spans="4:4" x14ac:dyDescent="0.2">
      <c r="D2781" s="185"/>
    </row>
    <row r="2782" spans="4:4" x14ac:dyDescent="0.2">
      <c r="D2782" s="185"/>
    </row>
    <row r="2783" spans="4:4" x14ac:dyDescent="0.2">
      <c r="D2783" s="185"/>
    </row>
    <row r="2784" spans="4:4" x14ac:dyDescent="0.2">
      <c r="D2784" s="185"/>
    </row>
    <row r="2785" spans="4:4" x14ac:dyDescent="0.2">
      <c r="D2785" s="185"/>
    </row>
    <row r="2786" spans="4:4" x14ac:dyDescent="0.2">
      <c r="D2786" s="185"/>
    </row>
    <row r="2787" spans="4:4" x14ac:dyDescent="0.2">
      <c r="D2787" s="185"/>
    </row>
    <row r="2788" spans="4:4" x14ac:dyDescent="0.2">
      <c r="D2788" s="185"/>
    </row>
    <row r="2789" spans="4:4" x14ac:dyDescent="0.2">
      <c r="D2789" s="185"/>
    </row>
    <row r="2790" spans="4:4" x14ac:dyDescent="0.2">
      <c r="D2790" s="185"/>
    </row>
    <row r="2791" spans="4:4" x14ac:dyDescent="0.2">
      <c r="D2791" s="185"/>
    </row>
    <row r="2792" spans="4:4" x14ac:dyDescent="0.2">
      <c r="D2792" s="185"/>
    </row>
    <row r="2793" spans="4:4" x14ac:dyDescent="0.2">
      <c r="D2793" s="185"/>
    </row>
    <row r="2794" spans="4:4" x14ac:dyDescent="0.2">
      <c r="D2794" s="185"/>
    </row>
    <row r="2795" spans="4:4" x14ac:dyDescent="0.2">
      <c r="D2795" s="185"/>
    </row>
    <row r="2796" spans="4:4" x14ac:dyDescent="0.2">
      <c r="D2796" s="185"/>
    </row>
    <row r="2797" spans="4:4" x14ac:dyDescent="0.2">
      <c r="D2797" s="185"/>
    </row>
    <row r="2798" spans="4:4" x14ac:dyDescent="0.2">
      <c r="D2798" s="185"/>
    </row>
    <row r="2799" spans="4:4" x14ac:dyDescent="0.2">
      <c r="D2799" s="185"/>
    </row>
    <row r="2800" spans="4:4" x14ac:dyDescent="0.2">
      <c r="D2800" s="185"/>
    </row>
    <row r="2801" spans="4:4" x14ac:dyDescent="0.2">
      <c r="D2801" s="185"/>
    </row>
    <row r="2802" spans="4:4" x14ac:dyDescent="0.2">
      <c r="D2802" s="185"/>
    </row>
    <row r="2803" spans="4:4" x14ac:dyDescent="0.2">
      <c r="D2803" s="185"/>
    </row>
    <row r="2804" spans="4:4" x14ac:dyDescent="0.2">
      <c r="D2804" s="185"/>
    </row>
    <row r="2805" spans="4:4" x14ac:dyDescent="0.2">
      <c r="D2805" s="185"/>
    </row>
    <row r="2806" spans="4:4" x14ac:dyDescent="0.2">
      <c r="D2806" s="185"/>
    </row>
    <row r="2807" spans="4:4" x14ac:dyDescent="0.2">
      <c r="D2807" s="185"/>
    </row>
    <row r="2808" spans="4:4" x14ac:dyDescent="0.2">
      <c r="D2808" s="185"/>
    </row>
    <row r="2809" spans="4:4" x14ac:dyDescent="0.2">
      <c r="D2809" s="185"/>
    </row>
    <row r="2810" spans="4:4" x14ac:dyDescent="0.2">
      <c r="D2810" s="185"/>
    </row>
    <row r="2811" spans="4:4" x14ac:dyDescent="0.2">
      <c r="D2811" s="185"/>
    </row>
    <row r="2812" spans="4:4" x14ac:dyDescent="0.2">
      <c r="D2812" s="185"/>
    </row>
    <row r="2813" spans="4:4" x14ac:dyDescent="0.2">
      <c r="D2813" s="185"/>
    </row>
    <row r="2814" spans="4:4" x14ac:dyDescent="0.2">
      <c r="D2814" s="185"/>
    </row>
    <row r="2815" spans="4:4" x14ac:dyDescent="0.2">
      <c r="D2815" s="185"/>
    </row>
    <row r="2816" spans="4:4" x14ac:dyDescent="0.2">
      <c r="D2816" s="185"/>
    </row>
    <row r="2817" spans="4:4" x14ac:dyDescent="0.2">
      <c r="D2817" s="185"/>
    </row>
    <row r="2818" spans="4:4" x14ac:dyDescent="0.2">
      <c r="D2818" s="185"/>
    </row>
    <row r="2819" spans="4:4" x14ac:dyDescent="0.2">
      <c r="D2819" s="185"/>
    </row>
    <row r="2820" spans="4:4" x14ac:dyDescent="0.2">
      <c r="D2820" s="185"/>
    </row>
    <row r="2821" spans="4:4" x14ac:dyDescent="0.2">
      <c r="D2821" s="185"/>
    </row>
    <row r="2822" spans="4:4" x14ac:dyDescent="0.2">
      <c r="D2822" s="185"/>
    </row>
    <row r="2823" spans="4:4" x14ac:dyDescent="0.2">
      <c r="D2823" s="185"/>
    </row>
    <row r="2824" spans="4:4" x14ac:dyDescent="0.2">
      <c r="D2824" s="185"/>
    </row>
    <row r="2825" spans="4:4" x14ac:dyDescent="0.2">
      <c r="D2825" s="185"/>
    </row>
    <row r="2826" spans="4:4" x14ac:dyDescent="0.2">
      <c r="D2826" s="185"/>
    </row>
    <row r="2827" spans="4:4" x14ac:dyDescent="0.2">
      <c r="D2827" s="185"/>
    </row>
    <row r="2828" spans="4:4" x14ac:dyDescent="0.2">
      <c r="D2828" s="185"/>
    </row>
    <row r="2829" spans="4:4" x14ac:dyDescent="0.2">
      <c r="D2829" s="185"/>
    </row>
    <row r="2830" spans="4:4" x14ac:dyDescent="0.2">
      <c r="D2830" s="185"/>
    </row>
    <row r="2831" spans="4:4" x14ac:dyDescent="0.2">
      <c r="D2831" s="185"/>
    </row>
    <row r="2832" spans="4:4" x14ac:dyDescent="0.2">
      <c r="D2832" s="185"/>
    </row>
    <row r="2833" spans="4:4" x14ac:dyDescent="0.2">
      <c r="D2833" s="185"/>
    </row>
    <row r="2834" spans="4:4" x14ac:dyDescent="0.2">
      <c r="D2834" s="185"/>
    </row>
    <row r="2835" spans="4:4" x14ac:dyDescent="0.2">
      <c r="D2835" s="185"/>
    </row>
    <row r="2836" spans="4:4" x14ac:dyDescent="0.2">
      <c r="D2836" s="185"/>
    </row>
    <row r="2837" spans="4:4" x14ac:dyDescent="0.2">
      <c r="D2837" s="185"/>
    </row>
    <row r="2838" spans="4:4" x14ac:dyDescent="0.2">
      <c r="D2838" s="185"/>
    </row>
    <row r="2839" spans="4:4" x14ac:dyDescent="0.2">
      <c r="D2839" s="185"/>
    </row>
    <row r="2840" spans="4:4" x14ac:dyDescent="0.2">
      <c r="D2840" s="185"/>
    </row>
    <row r="2841" spans="4:4" x14ac:dyDescent="0.2">
      <c r="D2841" s="185"/>
    </row>
    <row r="2842" spans="4:4" x14ac:dyDescent="0.2">
      <c r="D2842" s="185"/>
    </row>
    <row r="2843" spans="4:4" x14ac:dyDescent="0.2">
      <c r="D2843" s="185"/>
    </row>
    <row r="2844" spans="4:4" x14ac:dyDescent="0.2">
      <c r="D2844" s="185"/>
    </row>
    <row r="2845" spans="4:4" x14ac:dyDescent="0.2">
      <c r="D2845" s="185"/>
    </row>
    <row r="2846" spans="4:4" x14ac:dyDescent="0.2">
      <c r="D2846" s="185"/>
    </row>
    <row r="2847" spans="4:4" x14ac:dyDescent="0.2">
      <c r="D2847" s="185"/>
    </row>
    <row r="2848" spans="4:4" x14ac:dyDescent="0.2">
      <c r="D2848" s="185"/>
    </row>
    <row r="2849" spans="4:4" x14ac:dyDescent="0.2">
      <c r="D2849" s="185"/>
    </row>
    <row r="2850" spans="4:4" x14ac:dyDescent="0.2">
      <c r="D2850" s="185"/>
    </row>
    <row r="2851" spans="4:4" x14ac:dyDescent="0.2">
      <c r="D2851" s="185"/>
    </row>
    <row r="2852" spans="4:4" x14ac:dyDescent="0.2">
      <c r="D2852" s="185"/>
    </row>
    <row r="2853" spans="4:4" x14ac:dyDescent="0.2">
      <c r="D2853" s="185"/>
    </row>
    <row r="2854" spans="4:4" x14ac:dyDescent="0.2">
      <c r="D2854" s="185"/>
    </row>
    <row r="2855" spans="4:4" x14ac:dyDescent="0.2">
      <c r="D2855" s="185"/>
    </row>
    <row r="2856" spans="4:4" x14ac:dyDescent="0.2">
      <c r="D2856" s="185"/>
    </row>
    <row r="2857" spans="4:4" x14ac:dyDescent="0.2">
      <c r="D2857" s="185"/>
    </row>
    <row r="2858" spans="4:4" x14ac:dyDescent="0.2">
      <c r="D2858" s="185"/>
    </row>
    <row r="2859" spans="4:4" x14ac:dyDescent="0.2">
      <c r="D2859" s="185"/>
    </row>
    <row r="2860" spans="4:4" x14ac:dyDescent="0.2">
      <c r="D2860" s="185"/>
    </row>
    <row r="2861" spans="4:4" x14ac:dyDescent="0.2">
      <c r="D2861" s="185"/>
    </row>
    <row r="2862" spans="4:4" x14ac:dyDescent="0.2">
      <c r="D2862" s="185"/>
    </row>
    <row r="2863" spans="4:4" x14ac:dyDescent="0.2">
      <c r="D2863" s="185"/>
    </row>
    <row r="2864" spans="4:4" x14ac:dyDescent="0.2">
      <c r="D2864" s="185"/>
    </row>
    <row r="2865" spans="4:4" x14ac:dyDescent="0.2">
      <c r="D2865" s="185"/>
    </row>
    <row r="2866" spans="4:4" x14ac:dyDescent="0.2">
      <c r="D2866" s="185"/>
    </row>
    <row r="2867" spans="4:4" x14ac:dyDescent="0.2">
      <c r="D2867" s="185"/>
    </row>
    <row r="2868" spans="4:4" x14ac:dyDescent="0.2">
      <c r="D2868" s="185"/>
    </row>
    <row r="2869" spans="4:4" x14ac:dyDescent="0.2">
      <c r="D2869" s="185"/>
    </row>
    <row r="2870" spans="4:4" x14ac:dyDescent="0.2">
      <c r="D2870" s="185"/>
    </row>
    <row r="2871" spans="4:4" x14ac:dyDescent="0.2">
      <c r="D2871" s="185"/>
    </row>
    <row r="2872" spans="4:4" x14ac:dyDescent="0.2">
      <c r="D2872" s="185"/>
    </row>
    <row r="2873" spans="4:4" x14ac:dyDescent="0.2">
      <c r="D2873" s="185"/>
    </row>
    <row r="2874" spans="4:4" x14ac:dyDescent="0.2">
      <c r="D2874" s="185"/>
    </row>
    <row r="2875" spans="4:4" x14ac:dyDescent="0.2">
      <c r="D2875" s="185"/>
    </row>
    <row r="2876" spans="4:4" x14ac:dyDescent="0.2">
      <c r="D2876" s="185"/>
    </row>
    <row r="2877" spans="4:4" x14ac:dyDescent="0.2">
      <c r="D2877" s="185"/>
    </row>
    <row r="2878" spans="4:4" x14ac:dyDescent="0.2">
      <c r="D2878" s="185"/>
    </row>
    <row r="2879" spans="4:4" x14ac:dyDescent="0.2">
      <c r="D2879" s="185"/>
    </row>
    <row r="2880" spans="4:4" x14ac:dyDescent="0.2">
      <c r="D2880" s="185"/>
    </row>
    <row r="2881" spans="4:4" x14ac:dyDescent="0.2">
      <c r="D2881" s="185"/>
    </row>
    <row r="2882" spans="4:4" x14ac:dyDescent="0.2">
      <c r="D2882" s="185"/>
    </row>
    <row r="2883" spans="4:4" x14ac:dyDescent="0.2">
      <c r="D2883" s="185"/>
    </row>
    <row r="2884" spans="4:4" x14ac:dyDescent="0.2">
      <c r="D2884" s="185"/>
    </row>
    <row r="2885" spans="4:4" x14ac:dyDescent="0.2">
      <c r="D2885" s="185"/>
    </row>
    <row r="2886" spans="4:4" x14ac:dyDescent="0.2">
      <c r="D2886" s="185"/>
    </row>
    <row r="2887" spans="4:4" x14ac:dyDescent="0.2">
      <c r="D2887" s="185"/>
    </row>
    <row r="2888" spans="4:4" x14ac:dyDescent="0.2">
      <c r="D2888" s="185"/>
    </row>
    <row r="2889" spans="4:4" x14ac:dyDescent="0.2">
      <c r="D2889" s="185"/>
    </row>
    <row r="2890" spans="4:4" x14ac:dyDescent="0.2">
      <c r="D2890" s="185"/>
    </row>
    <row r="2891" spans="4:4" x14ac:dyDescent="0.2">
      <c r="D2891" s="185"/>
    </row>
    <row r="2892" spans="4:4" x14ac:dyDescent="0.2">
      <c r="D2892" s="185"/>
    </row>
    <row r="2893" spans="4:4" x14ac:dyDescent="0.2">
      <c r="D2893" s="185"/>
    </row>
    <row r="2894" spans="4:4" x14ac:dyDescent="0.2">
      <c r="D2894" s="185"/>
    </row>
    <row r="2895" spans="4:4" x14ac:dyDescent="0.2">
      <c r="D2895" s="185"/>
    </row>
    <row r="2896" spans="4:4" x14ac:dyDescent="0.2">
      <c r="D2896" s="185"/>
    </row>
    <row r="2897" spans="4:4" x14ac:dyDescent="0.2">
      <c r="D2897" s="185"/>
    </row>
    <row r="2898" spans="4:4" x14ac:dyDescent="0.2">
      <c r="D2898" s="185"/>
    </row>
    <row r="2899" spans="4:4" x14ac:dyDescent="0.2">
      <c r="D2899" s="185"/>
    </row>
    <row r="2900" spans="4:4" x14ac:dyDescent="0.2">
      <c r="D2900" s="185"/>
    </row>
    <row r="2901" spans="4:4" x14ac:dyDescent="0.2">
      <c r="D2901" s="185"/>
    </row>
    <row r="2902" spans="4:4" x14ac:dyDescent="0.2">
      <c r="D2902" s="185"/>
    </row>
    <row r="2903" spans="4:4" x14ac:dyDescent="0.2">
      <c r="D2903" s="185"/>
    </row>
    <row r="2904" spans="4:4" x14ac:dyDescent="0.2">
      <c r="D2904" s="185"/>
    </row>
    <row r="2905" spans="4:4" x14ac:dyDescent="0.2">
      <c r="D2905" s="185"/>
    </row>
    <row r="2906" spans="4:4" x14ac:dyDescent="0.2">
      <c r="D2906" s="185"/>
    </row>
    <row r="2907" spans="4:4" x14ac:dyDescent="0.2">
      <c r="D2907" s="185"/>
    </row>
    <row r="2908" spans="4:4" x14ac:dyDescent="0.2">
      <c r="D2908" s="185"/>
    </row>
    <row r="2909" spans="4:4" x14ac:dyDescent="0.2">
      <c r="D2909" s="185"/>
    </row>
    <row r="2910" spans="4:4" x14ac:dyDescent="0.2">
      <c r="D2910" s="185"/>
    </row>
    <row r="2911" spans="4:4" x14ac:dyDescent="0.2">
      <c r="D2911" s="185"/>
    </row>
    <row r="2912" spans="4:4" x14ac:dyDescent="0.2">
      <c r="D2912" s="185"/>
    </row>
    <row r="2913" spans="4:4" x14ac:dyDescent="0.2">
      <c r="D2913" s="185"/>
    </row>
    <row r="2914" spans="4:4" x14ac:dyDescent="0.2">
      <c r="D2914" s="185"/>
    </row>
    <row r="2915" spans="4:4" x14ac:dyDescent="0.2">
      <c r="D2915" s="185"/>
    </row>
    <row r="2916" spans="4:4" x14ac:dyDescent="0.2">
      <c r="D2916" s="185"/>
    </row>
    <row r="2917" spans="4:4" x14ac:dyDescent="0.2">
      <c r="D2917" s="185"/>
    </row>
    <row r="2918" spans="4:4" x14ac:dyDescent="0.2">
      <c r="D2918" s="185"/>
    </row>
    <row r="2919" spans="4:4" x14ac:dyDescent="0.2">
      <c r="D2919" s="185"/>
    </row>
    <row r="2920" spans="4:4" x14ac:dyDescent="0.2">
      <c r="D2920" s="185"/>
    </row>
    <row r="2921" spans="4:4" x14ac:dyDescent="0.2">
      <c r="D2921" s="185"/>
    </row>
    <row r="2922" spans="4:4" x14ac:dyDescent="0.2">
      <c r="D2922" s="185"/>
    </row>
    <row r="2923" spans="4:4" x14ac:dyDescent="0.2">
      <c r="D2923" s="185"/>
    </row>
    <row r="2924" spans="4:4" x14ac:dyDescent="0.2">
      <c r="D2924" s="185"/>
    </row>
    <row r="2925" spans="4:4" x14ac:dyDescent="0.2">
      <c r="D2925" s="185"/>
    </row>
    <row r="2926" spans="4:4" x14ac:dyDescent="0.2">
      <c r="D2926" s="185"/>
    </row>
    <row r="2927" spans="4:4" x14ac:dyDescent="0.2">
      <c r="D2927" s="185"/>
    </row>
    <row r="2928" spans="4:4" x14ac:dyDescent="0.2">
      <c r="D2928" s="185"/>
    </row>
    <row r="2929" spans="4:4" x14ac:dyDescent="0.2">
      <c r="D2929" s="185"/>
    </row>
    <row r="2930" spans="4:4" x14ac:dyDescent="0.2">
      <c r="D2930" s="185"/>
    </row>
    <row r="2931" spans="4:4" x14ac:dyDescent="0.2">
      <c r="D2931" s="185"/>
    </row>
    <row r="2932" spans="4:4" x14ac:dyDescent="0.2">
      <c r="D2932" s="185"/>
    </row>
    <row r="2933" spans="4:4" x14ac:dyDescent="0.2">
      <c r="D2933" s="185"/>
    </row>
    <row r="2934" spans="4:4" x14ac:dyDescent="0.2">
      <c r="D2934" s="185"/>
    </row>
    <row r="2935" spans="4:4" x14ac:dyDescent="0.2">
      <c r="D2935" s="185"/>
    </row>
    <row r="2936" spans="4:4" x14ac:dyDescent="0.2">
      <c r="D2936" s="185"/>
    </row>
    <row r="2937" spans="4:4" x14ac:dyDescent="0.2">
      <c r="D2937" s="185"/>
    </row>
    <row r="2938" spans="4:4" x14ac:dyDescent="0.2">
      <c r="D2938" s="185"/>
    </row>
    <row r="2939" spans="4:4" x14ac:dyDescent="0.2">
      <c r="D2939" s="185"/>
    </row>
    <row r="2940" spans="4:4" x14ac:dyDescent="0.2">
      <c r="D2940" s="185"/>
    </row>
    <row r="2941" spans="4:4" x14ac:dyDescent="0.2">
      <c r="D2941" s="185"/>
    </row>
    <row r="2942" spans="4:4" x14ac:dyDescent="0.2">
      <c r="D2942" s="185"/>
    </row>
    <row r="2943" spans="4:4" x14ac:dyDescent="0.2">
      <c r="D2943" s="185"/>
    </row>
    <row r="2944" spans="4:4" x14ac:dyDescent="0.2">
      <c r="D2944" s="185"/>
    </row>
    <row r="2945" spans="4:4" x14ac:dyDescent="0.2">
      <c r="D2945" s="185"/>
    </row>
    <row r="2946" spans="4:4" x14ac:dyDescent="0.2">
      <c r="D2946" s="185"/>
    </row>
    <row r="2947" spans="4:4" x14ac:dyDescent="0.2">
      <c r="D2947" s="185"/>
    </row>
    <row r="2948" spans="4:4" x14ac:dyDescent="0.2">
      <c r="D2948" s="185"/>
    </row>
    <row r="2949" spans="4:4" x14ac:dyDescent="0.2">
      <c r="D2949" s="185"/>
    </row>
    <row r="2950" spans="4:4" x14ac:dyDescent="0.2">
      <c r="D2950" s="185"/>
    </row>
    <row r="2951" spans="4:4" x14ac:dyDescent="0.2">
      <c r="D2951" s="185"/>
    </row>
    <row r="2952" spans="4:4" x14ac:dyDescent="0.2">
      <c r="D2952" s="185"/>
    </row>
    <row r="2953" spans="4:4" x14ac:dyDescent="0.2">
      <c r="D2953" s="185"/>
    </row>
    <row r="2954" spans="4:4" x14ac:dyDescent="0.2">
      <c r="D2954" s="185"/>
    </row>
    <row r="2955" spans="4:4" x14ac:dyDescent="0.2">
      <c r="D2955" s="185"/>
    </row>
    <row r="2956" spans="4:4" x14ac:dyDescent="0.2">
      <c r="D2956" s="185"/>
    </row>
    <row r="2957" spans="4:4" x14ac:dyDescent="0.2">
      <c r="D2957" s="185"/>
    </row>
    <row r="2958" spans="4:4" x14ac:dyDescent="0.2">
      <c r="D2958" s="185"/>
    </row>
    <row r="2959" spans="4:4" x14ac:dyDescent="0.2">
      <c r="D2959" s="185"/>
    </row>
    <row r="2960" spans="4:4" x14ac:dyDescent="0.2">
      <c r="D2960" s="185"/>
    </row>
    <row r="2961" spans="4:4" x14ac:dyDescent="0.2">
      <c r="D2961" s="185"/>
    </row>
    <row r="2962" spans="4:4" x14ac:dyDescent="0.2">
      <c r="D2962" s="185"/>
    </row>
    <row r="2963" spans="4:4" x14ac:dyDescent="0.2">
      <c r="D2963" s="185"/>
    </row>
    <row r="2964" spans="4:4" x14ac:dyDescent="0.2">
      <c r="D2964" s="185"/>
    </row>
    <row r="2965" spans="4:4" x14ac:dyDescent="0.2">
      <c r="D2965" s="185"/>
    </row>
    <row r="2966" spans="4:4" x14ac:dyDescent="0.2">
      <c r="D2966" s="185"/>
    </row>
    <row r="2967" spans="4:4" x14ac:dyDescent="0.2">
      <c r="D2967" s="185"/>
    </row>
    <row r="2968" spans="4:4" x14ac:dyDescent="0.2">
      <c r="D2968" s="185"/>
    </row>
    <row r="2969" spans="4:4" x14ac:dyDescent="0.2">
      <c r="D2969" s="185"/>
    </row>
    <row r="2970" spans="4:4" x14ac:dyDescent="0.2">
      <c r="D2970" s="185"/>
    </row>
    <row r="2971" spans="4:4" x14ac:dyDescent="0.2">
      <c r="D2971" s="185"/>
    </row>
    <row r="2972" spans="4:4" x14ac:dyDescent="0.2">
      <c r="D2972" s="185"/>
    </row>
    <row r="2973" spans="4:4" x14ac:dyDescent="0.2">
      <c r="D2973" s="185"/>
    </row>
    <row r="2974" spans="4:4" x14ac:dyDescent="0.2">
      <c r="D2974" s="185"/>
    </row>
    <row r="2975" spans="4:4" x14ac:dyDescent="0.2">
      <c r="D2975" s="185"/>
    </row>
    <row r="2976" spans="4:4" x14ac:dyDescent="0.2">
      <c r="D2976" s="185"/>
    </row>
    <row r="2977" spans="4:4" x14ac:dyDescent="0.2">
      <c r="D2977" s="185"/>
    </row>
    <row r="2978" spans="4:4" x14ac:dyDescent="0.2">
      <c r="D2978" s="185"/>
    </row>
    <row r="2979" spans="4:4" x14ac:dyDescent="0.2">
      <c r="D2979" s="185"/>
    </row>
    <row r="2980" spans="4:4" x14ac:dyDescent="0.2">
      <c r="D2980" s="185"/>
    </row>
    <row r="2981" spans="4:4" x14ac:dyDescent="0.2">
      <c r="D2981" s="185"/>
    </row>
    <row r="2982" spans="4:4" x14ac:dyDescent="0.2">
      <c r="D2982" s="185"/>
    </row>
    <row r="2983" spans="4:4" x14ac:dyDescent="0.2">
      <c r="D2983" s="185"/>
    </row>
    <row r="2984" spans="4:4" x14ac:dyDescent="0.2">
      <c r="D2984" s="185"/>
    </row>
    <row r="2985" spans="4:4" x14ac:dyDescent="0.2">
      <c r="D2985" s="185"/>
    </row>
    <row r="2986" spans="4:4" x14ac:dyDescent="0.2">
      <c r="D2986" s="185"/>
    </row>
    <row r="2987" spans="4:4" x14ac:dyDescent="0.2">
      <c r="D2987" s="185"/>
    </row>
    <row r="2988" spans="4:4" x14ac:dyDescent="0.2">
      <c r="D2988" s="185"/>
    </row>
    <row r="2989" spans="4:4" x14ac:dyDescent="0.2">
      <c r="D2989" s="185"/>
    </row>
    <row r="2990" spans="4:4" x14ac:dyDescent="0.2">
      <c r="D2990" s="185"/>
    </row>
    <row r="2991" spans="4:4" x14ac:dyDescent="0.2">
      <c r="D2991" s="185"/>
    </row>
    <row r="2992" spans="4:4" x14ac:dyDescent="0.2">
      <c r="D2992" s="185"/>
    </row>
    <row r="2993" spans="4:4" x14ac:dyDescent="0.2">
      <c r="D2993" s="185"/>
    </row>
    <row r="2994" spans="4:4" x14ac:dyDescent="0.2">
      <c r="D2994" s="185"/>
    </row>
    <row r="2995" spans="4:4" x14ac:dyDescent="0.2">
      <c r="D2995" s="185"/>
    </row>
    <row r="2996" spans="4:4" x14ac:dyDescent="0.2">
      <c r="D2996" s="185"/>
    </row>
    <row r="2997" spans="4:4" x14ac:dyDescent="0.2">
      <c r="D2997" s="185"/>
    </row>
    <row r="2998" spans="4:4" x14ac:dyDescent="0.2">
      <c r="D2998" s="185"/>
    </row>
    <row r="2999" spans="4:4" x14ac:dyDescent="0.2">
      <c r="D2999" s="185"/>
    </row>
    <row r="3000" spans="4:4" x14ac:dyDescent="0.2">
      <c r="D3000" s="185"/>
    </row>
    <row r="3001" spans="4:4" x14ac:dyDescent="0.2">
      <c r="D3001" s="185"/>
    </row>
    <row r="3002" spans="4:4" x14ac:dyDescent="0.2">
      <c r="D3002" s="185"/>
    </row>
    <row r="3003" spans="4:4" x14ac:dyDescent="0.2">
      <c r="D3003" s="185"/>
    </row>
    <row r="3004" spans="4:4" x14ac:dyDescent="0.2">
      <c r="D3004" s="185"/>
    </row>
    <row r="3005" spans="4:4" x14ac:dyDescent="0.2">
      <c r="D3005" s="185"/>
    </row>
    <row r="3006" spans="4:4" x14ac:dyDescent="0.2">
      <c r="D3006" s="185"/>
    </row>
    <row r="3007" spans="4:4" x14ac:dyDescent="0.2">
      <c r="D3007" s="185"/>
    </row>
    <row r="3008" spans="4:4" x14ac:dyDescent="0.2">
      <c r="D3008" s="185"/>
    </row>
    <row r="3009" spans="4:4" x14ac:dyDescent="0.2">
      <c r="D3009" s="185"/>
    </row>
    <row r="3010" spans="4:4" x14ac:dyDescent="0.2">
      <c r="D3010" s="185"/>
    </row>
    <row r="3011" spans="4:4" x14ac:dyDescent="0.2">
      <c r="D3011" s="185"/>
    </row>
    <row r="3012" spans="4:4" x14ac:dyDescent="0.2">
      <c r="D3012" s="185"/>
    </row>
    <row r="3013" spans="4:4" x14ac:dyDescent="0.2">
      <c r="D3013" s="185"/>
    </row>
    <row r="3014" spans="4:4" x14ac:dyDescent="0.2">
      <c r="D3014" s="185"/>
    </row>
    <row r="3015" spans="4:4" x14ac:dyDescent="0.2">
      <c r="D3015" s="185"/>
    </row>
    <row r="3016" spans="4:4" x14ac:dyDescent="0.2">
      <c r="D3016" s="185"/>
    </row>
    <row r="3017" spans="4:4" x14ac:dyDescent="0.2">
      <c r="D3017" s="185"/>
    </row>
    <row r="3018" spans="4:4" x14ac:dyDescent="0.2">
      <c r="D3018" s="185"/>
    </row>
    <row r="3019" spans="4:4" x14ac:dyDescent="0.2">
      <c r="D3019" s="185"/>
    </row>
    <row r="3020" spans="4:4" x14ac:dyDescent="0.2">
      <c r="D3020" s="185"/>
    </row>
    <row r="3021" spans="4:4" x14ac:dyDescent="0.2">
      <c r="D3021" s="185"/>
    </row>
    <row r="3022" spans="4:4" x14ac:dyDescent="0.2">
      <c r="D3022" s="185"/>
    </row>
    <row r="3023" spans="4:4" x14ac:dyDescent="0.2">
      <c r="D3023" s="185"/>
    </row>
    <row r="3024" spans="4:4" x14ac:dyDescent="0.2">
      <c r="D3024" s="185"/>
    </row>
    <row r="3025" spans="4:4" x14ac:dyDescent="0.2">
      <c r="D3025" s="185"/>
    </row>
    <row r="3026" spans="4:4" x14ac:dyDescent="0.2">
      <c r="D3026" s="185"/>
    </row>
    <row r="3027" spans="4:4" x14ac:dyDescent="0.2">
      <c r="D3027" s="185"/>
    </row>
    <row r="3028" spans="4:4" x14ac:dyDescent="0.2">
      <c r="D3028" s="185"/>
    </row>
    <row r="3029" spans="4:4" x14ac:dyDescent="0.2">
      <c r="D3029" s="185"/>
    </row>
    <row r="3030" spans="4:4" x14ac:dyDescent="0.2">
      <c r="D3030" s="185"/>
    </row>
    <row r="3031" spans="4:4" x14ac:dyDescent="0.2">
      <c r="D3031" s="185"/>
    </row>
    <row r="3032" spans="4:4" x14ac:dyDescent="0.2">
      <c r="D3032" s="185"/>
    </row>
    <row r="3033" spans="4:4" x14ac:dyDescent="0.2">
      <c r="D3033" s="185"/>
    </row>
    <row r="3034" spans="4:4" x14ac:dyDescent="0.2">
      <c r="D3034" s="185"/>
    </row>
    <row r="3035" spans="4:4" x14ac:dyDescent="0.2">
      <c r="D3035" s="185"/>
    </row>
    <row r="3036" spans="4:4" x14ac:dyDescent="0.2">
      <c r="D3036" s="185"/>
    </row>
    <row r="3037" spans="4:4" x14ac:dyDescent="0.2">
      <c r="D3037" s="185"/>
    </row>
    <row r="3038" spans="4:4" x14ac:dyDescent="0.2">
      <c r="D3038" s="185"/>
    </row>
    <row r="3039" spans="4:4" x14ac:dyDescent="0.2">
      <c r="D3039" s="185"/>
    </row>
    <row r="3040" spans="4:4" x14ac:dyDescent="0.2">
      <c r="D3040" s="185"/>
    </row>
    <row r="3041" spans="4:4" x14ac:dyDescent="0.2">
      <c r="D3041" s="185"/>
    </row>
    <row r="3042" spans="4:4" x14ac:dyDescent="0.2">
      <c r="D3042" s="185"/>
    </row>
    <row r="3043" spans="4:4" x14ac:dyDescent="0.2">
      <c r="D3043" s="185"/>
    </row>
    <row r="3044" spans="4:4" x14ac:dyDescent="0.2">
      <c r="D3044" s="185"/>
    </row>
    <row r="3045" spans="4:4" x14ac:dyDescent="0.2">
      <c r="D3045" s="185"/>
    </row>
    <row r="3046" spans="4:4" x14ac:dyDescent="0.2">
      <c r="D3046" s="185"/>
    </row>
    <row r="3047" spans="4:4" x14ac:dyDescent="0.2">
      <c r="D3047" s="185"/>
    </row>
    <row r="3048" spans="4:4" x14ac:dyDescent="0.2">
      <c r="D3048" s="185"/>
    </row>
    <row r="3049" spans="4:4" x14ac:dyDescent="0.2">
      <c r="D3049" s="185"/>
    </row>
    <row r="3050" spans="4:4" x14ac:dyDescent="0.2">
      <c r="D3050" s="185"/>
    </row>
    <row r="3051" spans="4:4" x14ac:dyDescent="0.2">
      <c r="D3051" s="185"/>
    </row>
    <row r="3052" spans="4:4" x14ac:dyDescent="0.2">
      <c r="D3052" s="185"/>
    </row>
    <row r="3053" spans="4:4" x14ac:dyDescent="0.2">
      <c r="D3053" s="185"/>
    </row>
    <row r="3054" spans="4:4" x14ac:dyDescent="0.2">
      <c r="D3054" s="185"/>
    </row>
    <row r="3055" spans="4:4" x14ac:dyDescent="0.2">
      <c r="D3055" s="185"/>
    </row>
    <row r="3056" spans="4:4" x14ac:dyDescent="0.2">
      <c r="D3056" s="185"/>
    </row>
    <row r="3057" spans="4:4" x14ac:dyDescent="0.2">
      <c r="D3057" s="185"/>
    </row>
    <row r="3058" spans="4:4" x14ac:dyDescent="0.2">
      <c r="D3058" s="185"/>
    </row>
    <row r="3059" spans="4:4" x14ac:dyDescent="0.2">
      <c r="D3059" s="185"/>
    </row>
    <row r="3060" spans="4:4" x14ac:dyDescent="0.2">
      <c r="D3060" s="185"/>
    </row>
    <row r="3061" spans="4:4" x14ac:dyDescent="0.2">
      <c r="D3061" s="185"/>
    </row>
    <row r="3062" spans="4:4" x14ac:dyDescent="0.2">
      <c r="D3062" s="185"/>
    </row>
    <row r="3063" spans="4:4" x14ac:dyDescent="0.2">
      <c r="D3063" s="185"/>
    </row>
    <row r="3064" spans="4:4" x14ac:dyDescent="0.2">
      <c r="D3064" s="185"/>
    </row>
    <row r="3065" spans="4:4" x14ac:dyDescent="0.2">
      <c r="D3065" s="185"/>
    </row>
    <row r="3066" spans="4:4" x14ac:dyDescent="0.2">
      <c r="D3066" s="185"/>
    </row>
    <row r="3067" spans="4:4" x14ac:dyDescent="0.2">
      <c r="D3067" s="185"/>
    </row>
    <row r="3068" spans="4:4" x14ac:dyDescent="0.2">
      <c r="D3068" s="185"/>
    </row>
    <row r="3069" spans="4:4" x14ac:dyDescent="0.2">
      <c r="D3069" s="185"/>
    </row>
    <row r="3070" spans="4:4" x14ac:dyDescent="0.2">
      <c r="D3070" s="185"/>
    </row>
    <row r="3071" spans="4:4" x14ac:dyDescent="0.2">
      <c r="D3071" s="185"/>
    </row>
    <row r="3072" spans="4:4" x14ac:dyDescent="0.2">
      <c r="D3072" s="185"/>
    </row>
    <row r="3073" spans="4:4" x14ac:dyDescent="0.2">
      <c r="D3073" s="185"/>
    </row>
    <row r="3074" spans="4:4" x14ac:dyDescent="0.2">
      <c r="D3074" s="185"/>
    </row>
    <row r="3075" spans="4:4" x14ac:dyDescent="0.2">
      <c r="D3075" s="185"/>
    </row>
    <row r="3076" spans="4:4" x14ac:dyDescent="0.2">
      <c r="D3076" s="185"/>
    </row>
    <row r="3077" spans="4:4" x14ac:dyDescent="0.2">
      <c r="D3077" s="185"/>
    </row>
    <row r="3078" spans="4:4" x14ac:dyDescent="0.2">
      <c r="D3078" s="185"/>
    </row>
    <row r="3079" spans="4:4" x14ac:dyDescent="0.2">
      <c r="D3079" s="185"/>
    </row>
    <row r="3080" spans="4:4" x14ac:dyDescent="0.2">
      <c r="D3080" s="185"/>
    </row>
    <row r="3081" spans="4:4" x14ac:dyDescent="0.2">
      <c r="D3081" s="185"/>
    </row>
    <row r="3082" spans="4:4" x14ac:dyDescent="0.2">
      <c r="D3082" s="185"/>
    </row>
    <row r="3083" spans="4:4" x14ac:dyDescent="0.2">
      <c r="D3083" s="185"/>
    </row>
    <row r="3084" spans="4:4" x14ac:dyDescent="0.2">
      <c r="D3084" s="185"/>
    </row>
    <row r="3085" spans="4:4" x14ac:dyDescent="0.2">
      <c r="D3085" s="185"/>
    </row>
    <row r="3086" spans="4:4" x14ac:dyDescent="0.2">
      <c r="D3086" s="185"/>
    </row>
    <row r="3087" spans="4:4" x14ac:dyDescent="0.2">
      <c r="D3087" s="185"/>
    </row>
    <row r="3088" spans="4:4" x14ac:dyDescent="0.2">
      <c r="D3088" s="185"/>
    </row>
    <row r="3089" spans="4:4" x14ac:dyDescent="0.2">
      <c r="D3089" s="185"/>
    </row>
    <row r="3090" spans="4:4" x14ac:dyDescent="0.2">
      <c r="D3090" s="185"/>
    </row>
    <row r="3091" spans="4:4" x14ac:dyDescent="0.2">
      <c r="D3091" s="185"/>
    </row>
    <row r="3092" spans="4:4" x14ac:dyDescent="0.2">
      <c r="D3092" s="185"/>
    </row>
    <row r="3093" spans="4:4" x14ac:dyDescent="0.2">
      <c r="D3093" s="185"/>
    </row>
    <row r="3094" spans="4:4" x14ac:dyDescent="0.2">
      <c r="D3094" s="185"/>
    </row>
    <row r="3095" spans="4:4" x14ac:dyDescent="0.2">
      <c r="D3095" s="185"/>
    </row>
    <row r="3096" spans="4:4" x14ac:dyDescent="0.2">
      <c r="D3096" s="185"/>
    </row>
    <row r="3097" spans="4:4" x14ac:dyDescent="0.2">
      <c r="D3097" s="185"/>
    </row>
    <row r="3098" spans="4:4" x14ac:dyDescent="0.2">
      <c r="D3098" s="185"/>
    </row>
    <row r="3099" spans="4:4" x14ac:dyDescent="0.2">
      <c r="D3099" s="185"/>
    </row>
    <row r="3100" spans="4:4" x14ac:dyDescent="0.2">
      <c r="D3100" s="185"/>
    </row>
    <row r="3101" spans="4:4" x14ac:dyDescent="0.2">
      <c r="D3101" s="185"/>
    </row>
    <row r="3102" spans="4:4" x14ac:dyDescent="0.2">
      <c r="D3102" s="185"/>
    </row>
    <row r="3103" spans="4:4" x14ac:dyDescent="0.2">
      <c r="D3103" s="185"/>
    </row>
    <row r="3104" spans="4:4" x14ac:dyDescent="0.2">
      <c r="D3104" s="185"/>
    </row>
    <row r="3105" spans="4:4" x14ac:dyDescent="0.2">
      <c r="D3105" s="185"/>
    </row>
    <row r="3106" spans="4:4" x14ac:dyDescent="0.2">
      <c r="D3106" s="185"/>
    </row>
    <row r="3107" spans="4:4" x14ac:dyDescent="0.2">
      <c r="D3107" s="185"/>
    </row>
    <row r="3108" spans="4:4" x14ac:dyDescent="0.2">
      <c r="D3108" s="185"/>
    </row>
    <row r="3109" spans="4:4" x14ac:dyDescent="0.2">
      <c r="D3109" s="185"/>
    </row>
    <row r="3110" spans="4:4" x14ac:dyDescent="0.2">
      <c r="D3110" s="185"/>
    </row>
    <row r="3111" spans="4:4" x14ac:dyDescent="0.2">
      <c r="D3111" s="185"/>
    </row>
    <row r="3112" spans="4:4" x14ac:dyDescent="0.2">
      <c r="D3112" s="185"/>
    </row>
    <row r="3113" spans="4:4" x14ac:dyDescent="0.2">
      <c r="D3113" s="185"/>
    </row>
    <row r="3114" spans="4:4" x14ac:dyDescent="0.2">
      <c r="D3114" s="185"/>
    </row>
    <row r="3115" spans="4:4" x14ac:dyDescent="0.2">
      <c r="D3115" s="185"/>
    </row>
    <row r="3116" spans="4:4" x14ac:dyDescent="0.2">
      <c r="D3116" s="185"/>
    </row>
    <row r="3117" spans="4:4" x14ac:dyDescent="0.2">
      <c r="D3117" s="185"/>
    </row>
    <row r="3118" spans="4:4" x14ac:dyDescent="0.2">
      <c r="D3118" s="185"/>
    </row>
    <row r="3119" spans="4:4" x14ac:dyDescent="0.2">
      <c r="D3119" s="185"/>
    </row>
    <row r="3120" spans="4:4" x14ac:dyDescent="0.2">
      <c r="D3120" s="185"/>
    </row>
    <row r="3121" spans="4:4" x14ac:dyDescent="0.2">
      <c r="D3121" s="185"/>
    </row>
    <row r="3122" spans="4:4" x14ac:dyDescent="0.2">
      <c r="D3122" s="185"/>
    </row>
    <row r="3123" spans="4:4" x14ac:dyDescent="0.2">
      <c r="D3123" s="185"/>
    </row>
    <row r="3124" spans="4:4" x14ac:dyDescent="0.2">
      <c r="D3124" s="185"/>
    </row>
    <row r="3125" spans="4:4" x14ac:dyDescent="0.2">
      <c r="D3125" s="185"/>
    </row>
    <row r="3126" spans="4:4" x14ac:dyDescent="0.2">
      <c r="D3126" s="185"/>
    </row>
    <row r="3127" spans="4:4" x14ac:dyDescent="0.2">
      <c r="D3127" s="185"/>
    </row>
    <row r="3128" spans="4:4" x14ac:dyDescent="0.2">
      <c r="D3128" s="185"/>
    </row>
    <row r="3129" spans="4:4" x14ac:dyDescent="0.2">
      <c r="D3129" s="185"/>
    </row>
    <row r="3130" spans="4:4" x14ac:dyDescent="0.2">
      <c r="D3130" s="185"/>
    </row>
    <row r="3131" spans="4:4" x14ac:dyDescent="0.2">
      <c r="D3131" s="185"/>
    </row>
    <row r="3132" spans="4:4" x14ac:dyDescent="0.2">
      <c r="D3132" s="185"/>
    </row>
    <row r="3133" spans="4:4" x14ac:dyDescent="0.2">
      <c r="D3133" s="185"/>
    </row>
    <row r="3134" spans="4:4" x14ac:dyDescent="0.2">
      <c r="D3134" s="185"/>
    </row>
    <row r="3135" spans="4:4" x14ac:dyDescent="0.2">
      <c r="D3135" s="185"/>
    </row>
    <row r="3136" spans="4:4" x14ac:dyDescent="0.2">
      <c r="D3136" s="185"/>
    </row>
    <row r="3137" spans="4:4" x14ac:dyDescent="0.2">
      <c r="D3137" s="185"/>
    </row>
    <row r="3138" spans="4:4" x14ac:dyDescent="0.2">
      <c r="D3138" s="185"/>
    </row>
    <row r="3139" spans="4:4" x14ac:dyDescent="0.2">
      <c r="D3139" s="185"/>
    </row>
    <row r="3140" spans="4:4" x14ac:dyDescent="0.2">
      <c r="D3140" s="185"/>
    </row>
    <row r="3141" spans="4:4" x14ac:dyDescent="0.2">
      <c r="D3141" s="185"/>
    </row>
    <row r="3142" spans="4:4" x14ac:dyDescent="0.2">
      <c r="D3142" s="185"/>
    </row>
    <row r="3143" spans="4:4" x14ac:dyDescent="0.2">
      <c r="D3143" s="185"/>
    </row>
    <row r="3144" spans="4:4" x14ac:dyDescent="0.2">
      <c r="D3144" s="185"/>
    </row>
    <row r="3145" spans="4:4" x14ac:dyDescent="0.2">
      <c r="D3145" s="185"/>
    </row>
    <row r="3146" spans="4:4" x14ac:dyDescent="0.2">
      <c r="D3146" s="185"/>
    </row>
    <row r="3147" spans="4:4" x14ac:dyDescent="0.2">
      <c r="D3147" s="185"/>
    </row>
    <row r="3148" spans="4:4" x14ac:dyDescent="0.2">
      <c r="D3148" s="185"/>
    </row>
    <row r="3149" spans="4:4" x14ac:dyDescent="0.2">
      <c r="D3149" s="185"/>
    </row>
    <row r="3150" spans="4:4" x14ac:dyDescent="0.2">
      <c r="D3150" s="185"/>
    </row>
    <row r="3151" spans="4:4" x14ac:dyDescent="0.2">
      <c r="D3151" s="185"/>
    </row>
    <row r="3152" spans="4:4" x14ac:dyDescent="0.2">
      <c r="D3152" s="185"/>
    </row>
    <row r="3153" spans="4:4" x14ac:dyDescent="0.2">
      <c r="D3153" s="185"/>
    </row>
    <row r="3154" spans="4:4" x14ac:dyDescent="0.2">
      <c r="D3154" s="185"/>
    </row>
    <row r="3155" spans="4:4" x14ac:dyDescent="0.2">
      <c r="D3155" s="185"/>
    </row>
    <row r="3156" spans="4:4" x14ac:dyDescent="0.2">
      <c r="D3156" s="185"/>
    </row>
    <row r="3157" spans="4:4" x14ac:dyDescent="0.2">
      <c r="D3157" s="185"/>
    </row>
    <row r="3158" spans="4:4" x14ac:dyDescent="0.2">
      <c r="D3158" s="185"/>
    </row>
    <row r="3159" spans="4:4" x14ac:dyDescent="0.2">
      <c r="D3159" s="185"/>
    </row>
    <row r="3160" spans="4:4" x14ac:dyDescent="0.2">
      <c r="D3160" s="185"/>
    </row>
    <row r="3161" spans="4:4" x14ac:dyDescent="0.2">
      <c r="D3161" s="185"/>
    </row>
    <row r="3162" spans="4:4" x14ac:dyDescent="0.2">
      <c r="D3162" s="185"/>
    </row>
    <row r="3163" spans="4:4" x14ac:dyDescent="0.2">
      <c r="D3163" s="185"/>
    </row>
    <row r="3164" spans="4:4" x14ac:dyDescent="0.2">
      <c r="D3164" s="185"/>
    </row>
    <row r="3165" spans="4:4" x14ac:dyDescent="0.2">
      <c r="D3165" s="185"/>
    </row>
    <row r="3166" spans="4:4" x14ac:dyDescent="0.2">
      <c r="D3166" s="185"/>
    </row>
    <row r="3167" spans="4:4" x14ac:dyDescent="0.2">
      <c r="D3167" s="185"/>
    </row>
    <row r="3168" spans="4:4" x14ac:dyDescent="0.2">
      <c r="D3168" s="185"/>
    </row>
    <row r="3169" spans="4:4" x14ac:dyDescent="0.2">
      <c r="D3169" s="185"/>
    </row>
    <row r="3170" spans="4:4" x14ac:dyDescent="0.2">
      <c r="D3170" s="185"/>
    </row>
    <row r="3171" spans="4:4" x14ac:dyDescent="0.2">
      <c r="D3171" s="185"/>
    </row>
    <row r="3172" spans="4:4" x14ac:dyDescent="0.2">
      <c r="D3172" s="185"/>
    </row>
    <row r="3173" spans="4:4" x14ac:dyDescent="0.2">
      <c r="D3173" s="185"/>
    </row>
    <row r="3174" spans="4:4" x14ac:dyDescent="0.2">
      <c r="D3174" s="185"/>
    </row>
    <row r="3175" spans="4:4" x14ac:dyDescent="0.2">
      <c r="D3175" s="185"/>
    </row>
    <row r="3176" spans="4:4" x14ac:dyDescent="0.2">
      <c r="D3176" s="185"/>
    </row>
    <row r="3177" spans="4:4" x14ac:dyDescent="0.2">
      <c r="D3177" s="185"/>
    </row>
    <row r="3178" spans="4:4" x14ac:dyDescent="0.2">
      <c r="D3178" s="185"/>
    </row>
    <row r="3179" spans="4:4" x14ac:dyDescent="0.2">
      <c r="D3179" s="185"/>
    </row>
    <row r="3180" spans="4:4" x14ac:dyDescent="0.2">
      <c r="D3180" s="185"/>
    </row>
    <row r="3181" spans="4:4" x14ac:dyDescent="0.2">
      <c r="D3181" s="185"/>
    </row>
    <row r="3182" spans="4:4" x14ac:dyDescent="0.2">
      <c r="D3182" s="185"/>
    </row>
    <row r="3183" spans="4:4" x14ac:dyDescent="0.2">
      <c r="D3183" s="185"/>
    </row>
    <row r="3184" spans="4:4" x14ac:dyDescent="0.2">
      <c r="D3184" s="185"/>
    </row>
    <row r="3185" spans="4:4" x14ac:dyDescent="0.2">
      <c r="D3185" s="185"/>
    </row>
    <row r="3186" spans="4:4" x14ac:dyDescent="0.2">
      <c r="D3186" s="185"/>
    </row>
    <row r="3187" spans="4:4" x14ac:dyDescent="0.2">
      <c r="D3187" s="185"/>
    </row>
    <row r="3188" spans="4:4" x14ac:dyDescent="0.2">
      <c r="D3188" s="185"/>
    </row>
    <row r="3189" spans="4:4" x14ac:dyDescent="0.2">
      <c r="D3189" s="185"/>
    </row>
    <row r="3190" spans="4:4" x14ac:dyDescent="0.2">
      <c r="D3190" s="185"/>
    </row>
    <row r="3191" spans="4:4" x14ac:dyDescent="0.2">
      <c r="D3191" s="185"/>
    </row>
    <row r="3192" spans="4:4" x14ac:dyDescent="0.2">
      <c r="D3192" s="185"/>
    </row>
    <row r="3193" spans="4:4" x14ac:dyDescent="0.2">
      <c r="D3193" s="185"/>
    </row>
    <row r="3194" spans="4:4" x14ac:dyDescent="0.2">
      <c r="D3194" s="185"/>
    </row>
    <row r="3195" spans="4:4" x14ac:dyDescent="0.2">
      <c r="D3195" s="185"/>
    </row>
    <row r="3196" spans="4:4" x14ac:dyDescent="0.2">
      <c r="D3196" s="185"/>
    </row>
    <row r="3197" spans="4:4" x14ac:dyDescent="0.2">
      <c r="D3197" s="185"/>
    </row>
    <row r="3198" spans="4:4" x14ac:dyDescent="0.2">
      <c r="D3198" s="185"/>
    </row>
    <row r="3199" spans="4:4" x14ac:dyDescent="0.2">
      <c r="D3199" s="185"/>
    </row>
    <row r="3200" spans="4:4" x14ac:dyDescent="0.2">
      <c r="D3200" s="185"/>
    </row>
    <row r="3201" spans="4:4" x14ac:dyDescent="0.2">
      <c r="D3201" s="185"/>
    </row>
    <row r="3202" spans="4:4" x14ac:dyDescent="0.2">
      <c r="D3202" s="185"/>
    </row>
    <row r="3203" spans="4:4" x14ac:dyDescent="0.2">
      <c r="D3203" s="185"/>
    </row>
    <row r="3204" spans="4:4" x14ac:dyDescent="0.2">
      <c r="D3204" s="185"/>
    </row>
    <row r="3205" spans="4:4" x14ac:dyDescent="0.2">
      <c r="D3205" s="185"/>
    </row>
    <row r="3206" spans="4:4" x14ac:dyDescent="0.2">
      <c r="D3206" s="185"/>
    </row>
    <row r="3207" spans="4:4" x14ac:dyDescent="0.2">
      <c r="D3207" s="185"/>
    </row>
    <row r="3208" spans="4:4" x14ac:dyDescent="0.2">
      <c r="D3208" s="185"/>
    </row>
    <row r="3209" spans="4:4" x14ac:dyDescent="0.2">
      <c r="D3209" s="185"/>
    </row>
    <row r="3210" spans="4:4" x14ac:dyDescent="0.2">
      <c r="D3210" s="185"/>
    </row>
    <row r="3211" spans="4:4" x14ac:dyDescent="0.2">
      <c r="D3211" s="185"/>
    </row>
    <row r="3212" spans="4:4" x14ac:dyDescent="0.2">
      <c r="D3212" s="185"/>
    </row>
    <row r="3213" spans="4:4" x14ac:dyDescent="0.2">
      <c r="D3213" s="185"/>
    </row>
    <row r="3214" spans="4:4" x14ac:dyDescent="0.2">
      <c r="D3214" s="185"/>
    </row>
    <row r="3215" spans="4:4" x14ac:dyDescent="0.2">
      <c r="D3215" s="185"/>
    </row>
    <row r="3216" spans="4:4" x14ac:dyDescent="0.2">
      <c r="D3216" s="185"/>
    </row>
    <row r="3217" spans="4:4" x14ac:dyDescent="0.2">
      <c r="D3217" s="185"/>
    </row>
    <row r="3218" spans="4:4" x14ac:dyDescent="0.2">
      <c r="D3218" s="185"/>
    </row>
    <row r="3219" spans="4:4" x14ac:dyDescent="0.2">
      <c r="D3219" s="185"/>
    </row>
    <row r="3220" spans="4:4" x14ac:dyDescent="0.2">
      <c r="D3220" s="185"/>
    </row>
    <row r="3221" spans="4:4" x14ac:dyDescent="0.2">
      <c r="D3221" s="185"/>
    </row>
    <row r="3222" spans="4:4" x14ac:dyDescent="0.2">
      <c r="D3222" s="185"/>
    </row>
    <row r="3223" spans="4:4" x14ac:dyDescent="0.2">
      <c r="D3223" s="185"/>
    </row>
    <row r="3224" spans="4:4" x14ac:dyDescent="0.2">
      <c r="D3224" s="185"/>
    </row>
    <row r="3225" spans="4:4" x14ac:dyDescent="0.2">
      <c r="D3225" s="185"/>
    </row>
    <row r="3226" spans="4:4" x14ac:dyDescent="0.2">
      <c r="D3226" s="185"/>
    </row>
    <row r="3227" spans="4:4" x14ac:dyDescent="0.2">
      <c r="D3227" s="185"/>
    </row>
    <row r="3228" spans="4:4" x14ac:dyDescent="0.2">
      <c r="D3228" s="185"/>
    </row>
    <row r="3229" spans="4:4" x14ac:dyDescent="0.2">
      <c r="D3229" s="185"/>
    </row>
    <row r="3230" spans="4:4" x14ac:dyDescent="0.2">
      <c r="D3230" s="185"/>
    </row>
    <row r="3231" spans="4:4" x14ac:dyDescent="0.2">
      <c r="D3231" s="185"/>
    </row>
    <row r="3232" spans="4:4" x14ac:dyDescent="0.2">
      <c r="D3232" s="185"/>
    </row>
    <row r="3233" spans="4:4" x14ac:dyDescent="0.2">
      <c r="D3233" s="185"/>
    </row>
    <row r="3234" spans="4:4" x14ac:dyDescent="0.2">
      <c r="D3234" s="185"/>
    </row>
    <row r="3235" spans="4:4" x14ac:dyDescent="0.2">
      <c r="D3235" s="185"/>
    </row>
    <row r="3236" spans="4:4" x14ac:dyDescent="0.2">
      <c r="D3236" s="185"/>
    </row>
    <row r="3237" spans="4:4" x14ac:dyDescent="0.2">
      <c r="D3237" s="185"/>
    </row>
    <row r="3238" spans="4:4" x14ac:dyDescent="0.2">
      <c r="D3238" s="185"/>
    </row>
    <row r="3239" spans="4:4" x14ac:dyDescent="0.2">
      <c r="D3239" s="185"/>
    </row>
    <row r="3240" spans="4:4" x14ac:dyDescent="0.2">
      <c r="D3240" s="185"/>
    </row>
    <row r="3241" spans="4:4" x14ac:dyDescent="0.2">
      <c r="D3241" s="185"/>
    </row>
    <row r="3242" spans="4:4" x14ac:dyDescent="0.2">
      <c r="D3242" s="185"/>
    </row>
    <row r="3243" spans="4:4" x14ac:dyDescent="0.2">
      <c r="D3243" s="185"/>
    </row>
    <row r="3244" spans="4:4" x14ac:dyDescent="0.2">
      <c r="D3244" s="185"/>
    </row>
    <row r="3245" spans="4:4" x14ac:dyDescent="0.2">
      <c r="D3245" s="185"/>
    </row>
    <row r="3246" spans="4:4" x14ac:dyDescent="0.2">
      <c r="D3246" s="185"/>
    </row>
    <row r="3247" spans="4:4" x14ac:dyDescent="0.2">
      <c r="D3247" s="185"/>
    </row>
    <row r="3248" spans="4:4" x14ac:dyDescent="0.2">
      <c r="D3248" s="185"/>
    </row>
    <row r="3249" spans="4:4" x14ac:dyDescent="0.2">
      <c r="D3249" s="185"/>
    </row>
    <row r="3250" spans="4:4" x14ac:dyDescent="0.2">
      <c r="D3250" s="185"/>
    </row>
    <row r="3251" spans="4:4" x14ac:dyDescent="0.2">
      <c r="D3251" s="185"/>
    </row>
    <row r="3252" spans="4:4" x14ac:dyDescent="0.2">
      <c r="D3252" s="185"/>
    </row>
    <row r="3253" spans="4:4" x14ac:dyDescent="0.2">
      <c r="D3253" s="185"/>
    </row>
    <row r="3254" spans="4:4" x14ac:dyDescent="0.2">
      <c r="D3254" s="185"/>
    </row>
    <row r="3255" spans="4:4" x14ac:dyDescent="0.2">
      <c r="D3255" s="185"/>
    </row>
    <row r="3256" spans="4:4" x14ac:dyDescent="0.2">
      <c r="D3256" s="185"/>
    </row>
    <row r="3257" spans="4:4" x14ac:dyDescent="0.2">
      <c r="D3257" s="185"/>
    </row>
    <row r="3258" spans="4:4" x14ac:dyDescent="0.2">
      <c r="D3258" s="185"/>
    </row>
    <row r="3259" spans="4:4" x14ac:dyDescent="0.2">
      <c r="D3259" s="185"/>
    </row>
    <row r="3260" spans="4:4" x14ac:dyDescent="0.2">
      <c r="D3260" s="185"/>
    </row>
    <row r="3261" spans="4:4" x14ac:dyDescent="0.2">
      <c r="D3261" s="185"/>
    </row>
    <row r="3262" spans="4:4" x14ac:dyDescent="0.2">
      <c r="D3262" s="185"/>
    </row>
    <row r="3263" spans="4:4" x14ac:dyDescent="0.2">
      <c r="D3263" s="185"/>
    </row>
    <row r="3264" spans="4:4" x14ac:dyDescent="0.2">
      <c r="D3264" s="185"/>
    </row>
    <row r="3265" spans="4:4" x14ac:dyDescent="0.2">
      <c r="D3265" s="185"/>
    </row>
    <row r="3266" spans="4:4" x14ac:dyDescent="0.2">
      <c r="D3266" s="185"/>
    </row>
    <row r="3267" spans="4:4" x14ac:dyDescent="0.2">
      <c r="D3267" s="185"/>
    </row>
    <row r="3268" spans="4:4" x14ac:dyDescent="0.2">
      <c r="D3268" s="185"/>
    </row>
    <row r="3269" spans="4:4" x14ac:dyDescent="0.2">
      <c r="D3269" s="185"/>
    </row>
    <row r="3270" spans="4:4" x14ac:dyDescent="0.2">
      <c r="D3270" s="185"/>
    </row>
    <row r="3271" spans="4:4" x14ac:dyDescent="0.2">
      <c r="D3271" s="185"/>
    </row>
    <row r="3272" spans="4:4" x14ac:dyDescent="0.2">
      <c r="D3272" s="185"/>
    </row>
    <row r="3273" spans="4:4" x14ac:dyDescent="0.2">
      <c r="D3273" s="185"/>
    </row>
    <row r="3274" spans="4:4" x14ac:dyDescent="0.2">
      <c r="D3274" s="185"/>
    </row>
    <row r="3275" spans="4:4" x14ac:dyDescent="0.2">
      <c r="D3275" s="185"/>
    </row>
    <row r="3276" spans="4:4" x14ac:dyDescent="0.2">
      <c r="D3276" s="185"/>
    </row>
    <row r="3277" spans="4:4" x14ac:dyDescent="0.2">
      <c r="D3277" s="185"/>
    </row>
    <row r="3278" spans="4:4" x14ac:dyDescent="0.2">
      <c r="D3278" s="185"/>
    </row>
    <row r="3279" spans="4:4" x14ac:dyDescent="0.2">
      <c r="D3279" s="185"/>
    </row>
    <row r="3280" spans="4:4" x14ac:dyDescent="0.2">
      <c r="D3280" s="185"/>
    </row>
    <row r="3281" spans="4:4" x14ac:dyDescent="0.2">
      <c r="D3281" s="185"/>
    </row>
    <row r="3282" spans="4:4" x14ac:dyDescent="0.2">
      <c r="D3282" s="185"/>
    </row>
    <row r="3283" spans="4:4" x14ac:dyDescent="0.2">
      <c r="D3283" s="185"/>
    </row>
    <row r="3284" spans="4:4" x14ac:dyDescent="0.2">
      <c r="D3284" s="185"/>
    </row>
    <row r="3285" spans="4:4" x14ac:dyDescent="0.2">
      <c r="D3285" s="185"/>
    </row>
    <row r="3286" spans="4:4" x14ac:dyDescent="0.2">
      <c r="D3286" s="185"/>
    </row>
    <row r="3287" spans="4:4" x14ac:dyDescent="0.2">
      <c r="D3287" s="185"/>
    </row>
    <row r="3288" spans="4:4" x14ac:dyDescent="0.2">
      <c r="D3288" s="185"/>
    </row>
    <row r="3289" spans="4:4" x14ac:dyDescent="0.2">
      <c r="D3289" s="185"/>
    </row>
    <row r="3290" spans="4:4" x14ac:dyDescent="0.2">
      <c r="D3290" s="185"/>
    </row>
    <row r="3291" spans="4:4" x14ac:dyDescent="0.2">
      <c r="D3291" s="185"/>
    </row>
    <row r="3292" spans="4:4" x14ac:dyDescent="0.2">
      <c r="D3292" s="185"/>
    </row>
    <row r="3293" spans="4:4" x14ac:dyDescent="0.2">
      <c r="D3293" s="185"/>
    </row>
    <row r="3294" spans="4:4" x14ac:dyDescent="0.2">
      <c r="D3294" s="185"/>
    </row>
    <row r="3295" spans="4:4" x14ac:dyDescent="0.2">
      <c r="D3295" s="185"/>
    </row>
    <row r="3296" spans="4:4" x14ac:dyDescent="0.2">
      <c r="D3296" s="185"/>
    </row>
    <row r="3297" spans="4:4" x14ac:dyDescent="0.2">
      <c r="D3297" s="185"/>
    </row>
    <row r="3298" spans="4:4" x14ac:dyDescent="0.2">
      <c r="D3298" s="185"/>
    </row>
    <row r="3299" spans="4:4" x14ac:dyDescent="0.2">
      <c r="D3299" s="185"/>
    </row>
    <row r="3300" spans="4:4" x14ac:dyDescent="0.2">
      <c r="D3300" s="185"/>
    </row>
    <row r="3301" spans="4:4" x14ac:dyDescent="0.2">
      <c r="D3301" s="185"/>
    </row>
    <row r="3302" spans="4:4" x14ac:dyDescent="0.2">
      <c r="D3302" s="185"/>
    </row>
    <row r="3303" spans="4:4" x14ac:dyDescent="0.2">
      <c r="D3303" s="185"/>
    </row>
    <row r="3304" spans="4:4" x14ac:dyDescent="0.2">
      <c r="D3304" s="185"/>
    </row>
    <row r="3305" spans="4:4" x14ac:dyDescent="0.2">
      <c r="D3305" s="185"/>
    </row>
    <row r="3306" spans="4:4" x14ac:dyDescent="0.2">
      <c r="D3306" s="185"/>
    </row>
    <row r="3307" spans="4:4" x14ac:dyDescent="0.2">
      <c r="D3307" s="185"/>
    </row>
    <row r="3308" spans="4:4" x14ac:dyDescent="0.2">
      <c r="D3308" s="185"/>
    </row>
    <row r="3309" spans="4:4" x14ac:dyDescent="0.2">
      <c r="D3309" s="185"/>
    </row>
    <row r="3310" spans="4:4" x14ac:dyDescent="0.2">
      <c r="D3310" s="185"/>
    </row>
    <row r="3311" spans="4:4" x14ac:dyDescent="0.2">
      <c r="D3311" s="185"/>
    </row>
    <row r="3312" spans="4:4" x14ac:dyDescent="0.2">
      <c r="D3312" s="185"/>
    </row>
    <row r="3313" spans="4:4" x14ac:dyDescent="0.2">
      <c r="D3313" s="185"/>
    </row>
    <row r="3314" spans="4:4" x14ac:dyDescent="0.2">
      <c r="D3314" s="185"/>
    </row>
    <row r="3315" spans="4:4" x14ac:dyDescent="0.2">
      <c r="D3315" s="185"/>
    </row>
    <row r="3316" spans="4:4" x14ac:dyDescent="0.2">
      <c r="D3316" s="185"/>
    </row>
    <row r="3317" spans="4:4" x14ac:dyDescent="0.2">
      <c r="D3317" s="185"/>
    </row>
    <row r="3318" spans="4:4" x14ac:dyDescent="0.2">
      <c r="D3318" s="185"/>
    </row>
    <row r="3319" spans="4:4" x14ac:dyDescent="0.2">
      <c r="D3319" s="185"/>
    </row>
    <row r="3320" spans="4:4" x14ac:dyDescent="0.2">
      <c r="D3320" s="185"/>
    </row>
    <row r="3321" spans="4:4" x14ac:dyDescent="0.2">
      <c r="D3321" s="185"/>
    </row>
    <row r="3322" spans="4:4" x14ac:dyDescent="0.2">
      <c r="D3322" s="185"/>
    </row>
    <row r="3323" spans="4:4" x14ac:dyDescent="0.2">
      <c r="D3323" s="185"/>
    </row>
    <row r="3324" spans="4:4" x14ac:dyDescent="0.2">
      <c r="D3324" s="185"/>
    </row>
    <row r="3325" spans="4:4" x14ac:dyDescent="0.2">
      <c r="D3325" s="185"/>
    </row>
    <row r="3326" spans="4:4" x14ac:dyDescent="0.2">
      <c r="D3326" s="185"/>
    </row>
    <row r="3327" spans="4:4" x14ac:dyDescent="0.2">
      <c r="D3327" s="185"/>
    </row>
    <row r="3328" spans="4:4" x14ac:dyDescent="0.2">
      <c r="D3328" s="185"/>
    </row>
    <row r="3329" spans="4:4" x14ac:dyDescent="0.2">
      <c r="D3329" s="185"/>
    </row>
    <row r="3330" spans="4:4" x14ac:dyDescent="0.2">
      <c r="D3330" s="185"/>
    </row>
    <row r="3331" spans="4:4" x14ac:dyDescent="0.2">
      <c r="D3331" s="185"/>
    </row>
    <row r="3332" spans="4:4" x14ac:dyDescent="0.2">
      <c r="D3332" s="185"/>
    </row>
    <row r="3333" spans="4:4" x14ac:dyDescent="0.2">
      <c r="D3333" s="185"/>
    </row>
    <row r="3334" spans="4:4" x14ac:dyDescent="0.2">
      <c r="D3334" s="185"/>
    </row>
    <row r="3335" spans="4:4" x14ac:dyDescent="0.2">
      <c r="D3335" s="185"/>
    </row>
    <row r="3336" spans="4:4" x14ac:dyDescent="0.2">
      <c r="D3336" s="185"/>
    </row>
    <row r="3337" spans="4:4" x14ac:dyDescent="0.2">
      <c r="D3337" s="185"/>
    </row>
    <row r="3338" spans="4:4" x14ac:dyDescent="0.2">
      <c r="D3338" s="185"/>
    </row>
    <row r="3339" spans="4:4" x14ac:dyDescent="0.2">
      <c r="D3339" s="185"/>
    </row>
    <row r="3340" spans="4:4" x14ac:dyDescent="0.2">
      <c r="D3340" s="185"/>
    </row>
    <row r="3341" spans="4:4" x14ac:dyDescent="0.2">
      <c r="D3341" s="185"/>
    </row>
    <row r="3342" spans="4:4" x14ac:dyDescent="0.2">
      <c r="D3342" s="185"/>
    </row>
    <row r="3343" spans="4:4" x14ac:dyDescent="0.2">
      <c r="D3343" s="185"/>
    </row>
    <row r="3344" spans="4:4" x14ac:dyDescent="0.2">
      <c r="D3344" s="185"/>
    </row>
    <row r="3345" spans="4:4" x14ac:dyDescent="0.2">
      <c r="D3345" s="185"/>
    </row>
    <row r="3346" spans="4:4" x14ac:dyDescent="0.2">
      <c r="D3346" s="185"/>
    </row>
    <row r="3347" spans="4:4" x14ac:dyDescent="0.2">
      <c r="D3347" s="185"/>
    </row>
    <row r="3348" spans="4:4" x14ac:dyDescent="0.2">
      <c r="D3348" s="185"/>
    </row>
    <row r="3349" spans="4:4" x14ac:dyDescent="0.2">
      <c r="D3349" s="185"/>
    </row>
    <row r="3350" spans="4:4" x14ac:dyDescent="0.2">
      <c r="D3350" s="185"/>
    </row>
    <row r="3351" spans="4:4" x14ac:dyDescent="0.2">
      <c r="D3351" s="185"/>
    </row>
    <row r="3352" spans="4:4" x14ac:dyDescent="0.2">
      <c r="D3352" s="185"/>
    </row>
    <row r="3353" spans="4:4" x14ac:dyDescent="0.2">
      <c r="D3353" s="185"/>
    </row>
    <row r="3354" spans="4:4" x14ac:dyDescent="0.2">
      <c r="D3354" s="185"/>
    </row>
    <row r="3355" spans="4:4" x14ac:dyDescent="0.2">
      <c r="D3355" s="185"/>
    </row>
    <row r="3356" spans="4:4" x14ac:dyDescent="0.2">
      <c r="D3356" s="185"/>
    </row>
    <row r="3357" spans="4:4" x14ac:dyDescent="0.2">
      <c r="D3357" s="185"/>
    </row>
    <row r="3358" spans="4:4" x14ac:dyDescent="0.2">
      <c r="D3358" s="185"/>
    </row>
    <row r="3359" spans="4:4" x14ac:dyDescent="0.2">
      <c r="D3359" s="185"/>
    </row>
    <row r="3360" spans="4:4" x14ac:dyDescent="0.2">
      <c r="D3360" s="185"/>
    </row>
    <row r="3361" spans="4:4" x14ac:dyDescent="0.2">
      <c r="D3361" s="185"/>
    </row>
    <row r="3362" spans="4:4" x14ac:dyDescent="0.2">
      <c r="D3362" s="185"/>
    </row>
    <row r="3363" spans="4:4" x14ac:dyDescent="0.2">
      <c r="D3363" s="185"/>
    </row>
    <row r="3364" spans="4:4" x14ac:dyDescent="0.2">
      <c r="D3364" s="185"/>
    </row>
    <row r="3365" spans="4:4" x14ac:dyDescent="0.2">
      <c r="D3365" s="185"/>
    </row>
    <row r="3366" spans="4:4" x14ac:dyDescent="0.2">
      <c r="D3366" s="185"/>
    </row>
    <row r="3367" spans="4:4" x14ac:dyDescent="0.2">
      <c r="D3367" s="185"/>
    </row>
    <row r="3368" spans="4:4" x14ac:dyDescent="0.2">
      <c r="D3368" s="185"/>
    </row>
    <row r="3369" spans="4:4" x14ac:dyDescent="0.2">
      <c r="D3369" s="185"/>
    </row>
    <row r="3370" spans="4:4" x14ac:dyDescent="0.2">
      <c r="D3370" s="185"/>
    </row>
    <row r="3371" spans="4:4" x14ac:dyDescent="0.2">
      <c r="D3371" s="185"/>
    </row>
    <row r="3372" spans="4:4" x14ac:dyDescent="0.2">
      <c r="D3372" s="185"/>
    </row>
    <row r="3373" spans="4:4" x14ac:dyDescent="0.2">
      <c r="D3373" s="185"/>
    </row>
    <row r="3374" spans="4:4" x14ac:dyDescent="0.2">
      <c r="D3374" s="185"/>
    </row>
    <row r="3375" spans="4:4" x14ac:dyDescent="0.2">
      <c r="D3375" s="185"/>
    </row>
    <row r="3376" spans="4:4" x14ac:dyDescent="0.2">
      <c r="D3376" s="185"/>
    </row>
    <row r="3377" spans="4:4" x14ac:dyDescent="0.2">
      <c r="D3377" s="185"/>
    </row>
    <row r="3378" spans="4:4" x14ac:dyDescent="0.2">
      <c r="D3378" s="185"/>
    </row>
    <row r="3379" spans="4:4" x14ac:dyDescent="0.2">
      <c r="D3379" s="185"/>
    </row>
    <row r="3380" spans="4:4" x14ac:dyDescent="0.2">
      <c r="D3380" s="185"/>
    </row>
    <row r="3381" spans="4:4" x14ac:dyDescent="0.2">
      <c r="D3381" s="185"/>
    </row>
    <row r="3382" spans="4:4" x14ac:dyDescent="0.2">
      <c r="D3382" s="185"/>
    </row>
    <row r="3383" spans="4:4" x14ac:dyDescent="0.2">
      <c r="D3383" s="185"/>
    </row>
    <row r="3384" spans="4:4" x14ac:dyDescent="0.2">
      <c r="D3384" s="185"/>
    </row>
    <row r="3385" spans="4:4" x14ac:dyDescent="0.2">
      <c r="D3385" s="185"/>
    </row>
    <row r="3386" spans="4:4" x14ac:dyDescent="0.2">
      <c r="D3386" s="185"/>
    </row>
    <row r="3387" spans="4:4" x14ac:dyDescent="0.2">
      <c r="D3387" s="185"/>
    </row>
    <row r="3388" spans="4:4" x14ac:dyDescent="0.2">
      <c r="D3388" s="185"/>
    </row>
    <row r="3389" spans="4:4" x14ac:dyDescent="0.2">
      <c r="D3389" s="185"/>
    </row>
    <row r="3390" spans="4:4" x14ac:dyDescent="0.2">
      <c r="D3390" s="185"/>
    </row>
    <row r="3391" spans="4:4" x14ac:dyDescent="0.2">
      <c r="D3391" s="185"/>
    </row>
    <row r="3392" spans="4:4" x14ac:dyDescent="0.2">
      <c r="D3392" s="185"/>
    </row>
    <row r="3393" spans="4:4" x14ac:dyDescent="0.2">
      <c r="D3393" s="185"/>
    </row>
    <row r="3394" spans="4:4" x14ac:dyDescent="0.2">
      <c r="D3394" s="185"/>
    </row>
    <row r="3395" spans="4:4" x14ac:dyDescent="0.2">
      <c r="D3395" s="185"/>
    </row>
    <row r="3396" spans="4:4" x14ac:dyDescent="0.2">
      <c r="D3396" s="185"/>
    </row>
    <row r="3397" spans="4:4" x14ac:dyDescent="0.2">
      <c r="D3397" s="185"/>
    </row>
    <row r="3398" spans="4:4" x14ac:dyDescent="0.2">
      <c r="D3398" s="185"/>
    </row>
    <row r="3399" spans="4:4" x14ac:dyDescent="0.2">
      <c r="D3399" s="185"/>
    </row>
    <row r="3400" spans="4:4" x14ac:dyDescent="0.2">
      <c r="D3400" s="185"/>
    </row>
    <row r="3401" spans="4:4" x14ac:dyDescent="0.2">
      <c r="D3401" s="185"/>
    </row>
    <row r="3402" spans="4:4" x14ac:dyDescent="0.2">
      <c r="D3402" s="185"/>
    </row>
    <row r="3403" spans="4:4" x14ac:dyDescent="0.2">
      <c r="D3403" s="185"/>
    </row>
    <row r="3404" spans="4:4" x14ac:dyDescent="0.2">
      <c r="D3404" s="185"/>
    </row>
    <row r="3405" spans="4:4" x14ac:dyDescent="0.2">
      <c r="D3405" s="185"/>
    </row>
    <row r="3406" spans="4:4" x14ac:dyDescent="0.2">
      <c r="D3406" s="185"/>
    </row>
    <row r="3407" spans="4:4" x14ac:dyDescent="0.2">
      <c r="D3407" s="185"/>
    </row>
    <row r="3408" spans="4:4" x14ac:dyDescent="0.2">
      <c r="D3408" s="185"/>
    </row>
    <row r="3409" spans="4:4" x14ac:dyDescent="0.2">
      <c r="D3409" s="185"/>
    </row>
    <row r="3410" spans="4:4" x14ac:dyDescent="0.2">
      <c r="D3410" s="185"/>
    </row>
    <row r="3411" spans="4:4" x14ac:dyDescent="0.2">
      <c r="D3411" s="185"/>
    </row>
    <row r="3412" spans="4:4" x14ac:dyDescent="0.2">
      <c r="D3412" s="185"/>
    </row>
    <row r="3413" spans="4:4" x14ac:dyDescent="0.2">
      <c r="D3413" s="185"/>
    </row>
    <row r="3414" spans="4:4" x14ac:dyDescent="0.2">
      <c r="D3414" s="185"/>
    </row>
    <row r="3415" spans="4:4" x14ac:dyDescent="0.2">
      <c r="D3415" s="185"/>
    </row>
    <row r="3416" spans="4:4" x14ac:dyDescent="0.2">
      <c r="D3416" s="185"/>
    </row>
    <row r="3417" spans="4:4" x14ac:dyDescent="0.2">
      <c r="D3417" s="185"/>
    </row>
    <row r="3418" spans="4:4" x14ac:dyDescent="0.2">
      <c r="D3418" s="185"/>
    </row>
    <row r="3419" spans="4:4" x14ac:dyDescent="0.2">
      <c r="D3419" s="185"/>
    </row>
    <row r="3420" spans="4:4" x14ac:dyDescent="0.2">
      <c r="D3420" s="185"/>
    </row>
    <row r="3421" spans="4:4" x14ac:dyDescent="0.2">
      <c r="D3421" s="185"/>
    </row>
    <row r="3422" spans="4:4" x14ac:dyDescent="0.2">
      <c r="D3422" s="185"/>
    </row>
    <row r="3423" spans="4:4" x14ac:dyDescent="0.2">
      <c r="D3423" s="185"/>
    </row>
    <row r="3424" spans="4:4" x14ac:dyDescent="0.2">
      <c r="D3424" s="185"/>
    </row>
    <row r="3425" spans="4:4" x14ac:dyDescent="0.2">
      <c r="D3425" s="185"/>
    </row>
    <row r="3426" spans="4:4" x14ac:dyDescent="0.2">
      <c r="D3426" s="185"/>
    </row>
    <row r="3427" spans="4:4" x14ac:dyDescent="0.2">
      <c r="D3427" s="185"/>
    </row>
    <row r="3428" spans="4:4" x14ac:dyDescent="0.2">
      <c r="D3428" s="185"/>
    </row>
    <row r="3429" spans="4:4" x14ac:dyDescent="0.2">
      <c r="D3429" s="185"/>
    </row>
    <row r="3430" spans="4:4" x14ac:dyDescent="0.2">
      <c r="D3430" s="185"/>
    </row>
    <row r="3431" spans="4:4" x14ac:dyDescent="0.2">
      <c r="D3431" s="185"/>
    </row>
    <row r="3432" spans="4:4" x14ac:dyDescent="0.2">
      <c r="D3432" s="185"/>
    </row>
    <row r="3433" spans="4:4" x14ac:dyDescent="0.2">
      <c r="D3433" s="185"/>
    </row>
    <row r="3434" spans="4:4" x14ac:dyDescent="0.2">
      <c r="D3434" s="185"/>
    </row>
    <row r="3435" spans="4:4" x14ac:dyDescent="0.2">
      <c r="D3435" s="185"/>
    </row>
    <row r="3436" spans="4:4" x14ac:dyDescent="0.2">
      <c r="D3436" s="185"/>
    </row>
    <row r="3437" spans="4:4" x14ac:dyDescent="0.2">
      <c r="D3437" s="185"/>
    </row>
    <row r="3438" spans="4:4" x14ac:dyDescent="0.2">
      <c r="D3438" s="185"/>
    </row>
    <row r="3439" spans="4:4" x14ac:dyDescent="0.2">
      <c r="D3439" s="185"/>
    </row>
    <row r="3440" spans="4:4" x14ac:dyDescent="0.2">
      <c r="D3440" s="185"/>
    </row>
    <row r="3441" spans="4:4" x14ac:dyDescent="0.2">
      <c r="D3441" s="185"/>
    </row>
    <row r="3442" spans="4:4" x14ac:dyDescent="0.2">
      <c r="D3442" s="185"/>
    </row>
    <row r="3443" spans="4:4" x14ac:dyDescent="0.2">
      <c r="D3443" s="185"/>
    </row>
    <row r="3444" spans="4:4" x14ac:dyDescent="0.2">
      <c r="D3444" s="185"/>
    </row>
    <row r="3445" spans="4:4" x14ac:dyDescent="0.2">
      <c r="D3445" s="185"/>
    </row>
    <row r="3446" spans="4:4" x14ac:dyDescent="0.2">
      <c r="D3446" s="185"/>
    </row>
    <row r="3447" spans="4:4" x14ac:dyDescent="0.2">
      <c r="D3447" s="185"/>
    </row>
    <row r="3448" spans="4:4" x14ac:dyDescent="0.2">
      <c r="D3448" s="185"/>
    </row>
    <row r="3449" spans="4:4" x14ac:dyDescent="0.2">
      <c r="D3449" s="185"/>
    </row>
    <row r="3450" spans="4:4" x14ac:dyDescent="0.2">
      <c r="D3450" s="185"/>
    </row>
    <row r="3451" spans="4:4" x14ac:dyDescent="0.2">
      <c r="D3451" s="185"/>
    </row>
    <row r="3452" spans="4:4" x14ac:dyDescent="0.2">
      <c r="D3452" s="185"/>
    </row>
    <row r="3453" spans="4:4" x14ac:dyDescent="0.2">
      <c r="D3453" s="185"/>
    </row>
    <row r="3454" spans="4:4" x14ac:dyDescent="0.2">
      <c r="D3454" s="185"/>
    </row>
    <row r="3455" spans="4:4" x14ac:dyDescent="0.2">
      <c r="D3455" s="185"/>
    </row>
    <row r="3456" spans="4:4" x14ac:dyDescent="0.2">
      <c r="D3456" s="185"/>
    </row>
    <row r="3457" spans="4:4" x14ac:dyDescent="0.2">
      <c r="D3457" s="185"/>
    </row>
    <row r="3458" spans="4:4" x14ac:dyDescent="0.2">
      <c r="D3458" s="185"/>
    </row>
    <row r="3459" spans="4:4" x14ac:dyDescent="0.2">
      <c r="D3459" s="185"/>
    </row>
    <row r="3460" spans="4:4" x14ac:dyDescent="0.2">
      <c r="D3460" s="185"/>
    </row>
    <row r="3461" spans="4:4" x14ac:dyDescent="0.2">
      <c r="D3461" s="185"/>
    </row>
    <row r="3462" spans="4:4" x14ac:dyDescent="0.2">
      <c r="D3462" s="185"/>
    </row>
    <row r="3463" spans="4:4" x14ac:dyDescent="0.2">
      <c r="D3463" s="185"/>
    </row>
    <row r="3464" spans="4:4" x14ac:dyDescent="0.2">
      <c r="D3464" s="185"/>
    </row>
    <row r="3465" spans="4:4" x14ac:dyDescent="0.2">
      <c r="D3465" s="185"/>
    </row>
    <row r="3466" spans="4:4" x14ac:dyDescent="0.2">
      <c r="D3466" s="185"/>
    </row>
    <row r="3467" spans="4:4" x14ac:dyDescent="0.2">
      <c r="D3467" s="185"/>
    </row>
    <row r="3468" spans="4:4" x14ac:dyDescent="0.2">
      <c r="D3468" s="185"/>
    </row>
    <row r="3469" spans="4:4" x14ac:dyDescent="0.2">
      <c r="D3469" s="185"/>
    </row>
    <row r="3470" spans="4:4" x14ac:dyDescent="0.2">
      <c r="D3470" s="185"/>
    </row>
    <row r="3471" spans="4:4" x14ac:dyDescent="0.2">
      <c r="D3471" s="185"/>
    </row>
    <row r="3472" spans="4:4" x14ac:dyDescent="0.2">
      <c r="D3472" s="185"/>
    </row>
    <row r="3473" spans="4:4" x14ac:dyDescent="0.2">
      <c r="D3473" s="185"/>
    </row>
    <row r="3474" spans="4:4" x14ac:dyDescent="0.2">
      <c r="D3474" s="185"/>
    </row>
    <row r="3475" spans="4:4" x14ac:dyDescent="0.2">
      <c r="D3475" s="185"/>
    </row>
    <row r="3476" spans="4:4" x14ac:dyDescent="0.2">
      <c r="D3476" s="185"/>
    </row>
    <row r="3477" spans="4:4" x14ac:dyDescent="0.2">
      <c r="D3477" s="185"/>
    </row>
    <row r="3478" spans="4:4" x14ac:dyDescent="0.2">
      <c r="D3478" s="185"/>
    </row>
    <row r="3479" spans="4:4" x14ac:dyDescent="0.2">
      <c r="D3479" s="185"/>
    </row>
    <row r="3480" spans="4:4" x14ac:dyDescent="0.2">
      <c r="D3480" s="185"/>
    </row>
    <row r="3481" spans="4:4" x14ac:dyDescent="0.2">
      <c r="D3481" s="185"/>
    </row>
    <row r="3482" spans="4:4" x14ac:dyDescent="0.2">
      <c r="D3482" s="185"/>
    </row>
    <row r="3483" spans="4:4" x14ac:dyDescent="0.2">
      <c r="D3483" s="185"/>
    </row>
    <row r="3484" spans="4:4" x14ac:dyDescent="0.2">
      <c r="D3484" s="185"/>
    </row>
    <row r="3485" spans="4:4" x14ac:dyDescent="0.2">
      <c r="D3485" s="185"/>
    </row>
    <row r="3486" spans="4:4" x14ac:dyDescent="0.2">
      <c r="D3486" s="185"/>
    </row>
    <row r="3487" spans="4:4" x14ac:dyDescent="0.2">
      <c r="D3487" s="185"/>
    </row>
    <row r="3488" spans="4:4" x14ac:dyDescent="0.2">
      <c r="D3488" s="185"/>
    </row>
    <row r="3489" spans="4:4" x14ac:dyDescent="0.2">
      <c r="D3489" s="185"/>
    </row>
    <row r="3490" spans="4:4" x14ac:dyDescent="0.2">
      <c r="D3490" s="185"/>
    </row>
    <row r="3491" spans="4:4" x14ac:dyDescent="0.2">
      <c r="D3491" s="185"/>
    </row>
    <row r="3492" spans="4:4" x14ac:dyDescent="0.2">
      <c r="D3492" s="185"/>
    </row>
    <row r="3493" spans="4:4" x14ac:dyDescent="0.2">
      <c r="D3493" s="185"/>
    </row>
    <row r="3494" spans="4:4" x14ac:dyDescent="0.2">
      <c r="D3494" s="185"/>
    </row>
    <row r="3495" spans="4:4" x14ac:dyDescent="0.2">
      <c r="D3495" s="185"/>
    </row>
    <row r="3496" spans="4:4" x14ac:dyDescent="0.2">
      <c r="D3496" s="185"/>
    </row>
    <row r="3497" spans="4:4" x14ac:dyDescent="0.2">
      <c r="D3497" s="185"/>
    </row>
    <row r="3498" spans="4:4" x14ac:dyDescent="0.2">
      <c r="D3498" s="185"/>
    </row>
    <row r="3499" spans="4:4" x14ac:dyDescent="0.2">
      <c r="D3499" s="185"/>
    </row>
    <row r="3500" spans="4:4" x14ac:dyDescent="0.2">
      <c r="D3500" s="185"/>
    </row>
    <row r="3501" spans="4:4" x14ac:dyDescent="0.2">
      <c r="D3501" s="185"/>
    </row>
    <row r="3502" spans="4:4" x14ac:dyDescent="0.2">
      <c r="D3502" s="185"/>
    </row>
    <row r="3503" spans="4:4" x14ac:dyDescent="0.2">
      <c r="D3503" s="185"/>
    </row>
    <row r="3504" spans="4:4" x14ac:dyDescent="0.2">
      <c r="D3504" s="185"/>
    </row>
    <row r="3505" spans="4:4" x14ac:dyDescent="0.2">
      <c r="D3505" s="185"/>
    </row>
    <row r="3506" spans="4:4" x14ac:dyDescent="0.2">
      <c r="D3506" s="185"/>
    </row>
    <row r="3507" spans="4:4" x14ac:dyDescent="0.2">
      <c r="D3507" s="185"/>
    </row>
    <row r="3508" spans="4:4" x14ac:dyDescent="0.2">
      <c r="D3508" s="185"/>
    </row>
    <row r="3509" spans="4:4" x14ac:dyDescent="0.2">
      <c r="D3509" s="185"/>
    </row>
    <row r="3510" spans="4:4" x14ac:dyDescent="0.2">
      <c r="D3510" s="185"/>
    </row>
    <row r="3511" spans="4:4" x14ac:dyDescent="0.2">
      <c r="D3511" s="185"/>
    </row>
    <row r="3512" spans="4:4" x14ac:dyDescent="0.2">
      <c r="D3512" s="185"/>
    </row>
    <row r="3513" spans="4:4" x14ac:dyDescent="0.2">
      <c r="D3513" s="185"/>
    </row>
    <row r="3514" spans="4:4" x14ac:dyDescent="0.2">
      <c r="D3514" s="185"/>
    </row>
    <row r="3515" spans="4:4" x14ac:dyDescent="0.2">
      <c r="D3515" s="185"/>
    </row>
    <row r="3516" spans="4:4" x14ac:dyDescent="0.2">
      <c r="D3516" s="185"/>
    </row>
    <row r="3517" spans="4:4" x14ac:dyDescent="0.2">
      <c r="D3517" s="185"/>
    </row>
    <row r="3518" spans="4:4" x14ac:dyDescent="0.2">
      <c r="D3518" s="185"/>
    </row>
    <row r="3519" spans="4:4" x14ac:dyDescent="0.2">
      <c r="D3519" s="185"/>
    </row>
    <row r="3520" spans="4:4" x14ac:dyDescent="0.2">
      <c r="D3520" s="185"/>
    </row>
    <row r="3521" spans="4:4" x14ac:dyDescent="0.2">
      <c r="D3521" s="185"/>
    </row>
    <row r="3522" spans="4:4" x14ac:dyDescent="0.2">
      <c r="D3522" s="185"/>
    </row>
    <row r="3523" spans="4:4" x14ac:dyDescent="0.2">
      <c r="D3523" s="185"/>
    </row>
    <row r="3524" spans="4:4" x14ac:dyDescent="0.2">
      <c r="D3524" s="185"/>
    </row>
    <row r="3525" spans="4:4" x14ac:dyDescent="0.2">
      <c r="D3525" s="185"/>
    </row>
    <row r="3526" spans="4:4" x14ac:dyDescent="0.2">
      <c r="D3526" s="185"/>
    </row>
    <row r="3527" spans="4:4" x14ac:dyDescent="0.2">
      <c r="D3527" s="185"/>
    </row>
    <row r="3528" spans="4:4" x14ac:dyDescent="0.2">
      <c r="D3528" s="185"/>
    </row>
    <row r="3529" spans="4:4" x14ac:dyDescent="0.2">
      <c r="D3529" s="185"/>
    </row>
    <row r="3530" spans="4:4" x14ac:dyDescent="0.2">
      <c r="D3530" s="185"/>
    </row>
    <row r="3531" spans="4:4" x14ac:dyDescent="0.2">
      <c r="D3531" s="185"/>
    </row>
    <row r="3532" spans="4:4" x14ac:dyDescent="0.2">
      <c r="D3532" s="185"/>
    </row>
    <row r="3533" spans="4:4" x14ac:dyDescent="0.2">
      <c r="D3533" s="185"/>
    </row>
    <row r="3534" spans="4:4" x14ac:dyDescent="0.2">
      <c r="D3534" s="185"/>
    </row>
    <row r="3535" spans="4:4" x14ac:dyDescent="0.2">
      <c r="D3535" s="185"/>
    </row>
    <row r="3536" spans="4:4" x14ac:dyDescent="0.2">
      <c r="D3536" s="185"/>
    </row>
    <row r="3537" spans="4:4" x14ac:dyDescent="0.2">
      <c r="D3537" s="185"/>
    </row>
    <row r="3538" spans="4:4" x14ac:dyDescent="0.2">
      <c r="D3538" s="185"/>
    </row>
    <row r="3539" spans="4:4" x14ac:dyDescent="0.2">
      <c r="D3539" s="185"/>
    </row>
    <row r="3540" spans="4:4" x14ac:dyDescent="0.2">
      <c r="D3540" s="185"/>
    </row>
    <row r="3541" spans="4:4" x14ac:dyDescent="0.2">
      <c r="D3541" s="185"/>
    </row>
    <row r="3542" spans="4:4" x14ac:dyDescent="0.2">
      <c r="D3542" s="185"/>
    </row>
    <row r="3543" spans="4:4" x14ac:dyDescent="0.2">
      <c r="D3543" s="185"/>
    </row>
    <row r="3544" spans="4:4" x14ac:dyDescent="0.2">
      <c r="D3544" s="185"/>
    </row>
    <row r="3545" spans="4:4" x14ac:dyDescent="0.2">
      <c r="D3545" s="185"/>
    </row>
    <row r="3546" spans="4:4" x14ac:dyDescent="0.2">
      <c r="D3546" s="185"/>
    </row>
    <row r="3547" spans="4:4" x14ac:dyDescent="0.2">
      <c r="D3547" s="185"/>
    </row>
    <row r="3548" spans="4:4" x14ac:dyDescent="0.2">
      <c r="D3548" s="185"/>
    </row>
    <row r="3549" spans="4:4" x14ac:dyDescent="0.2">
      <c r="D3549" s="185"/>
    </row>
    <row r="3550" spans="4:4" x14ac:dyDescent="0.2">
      <c r="D3550" s="185"/>
    </row>
    <row r="3551" spans="4:4" x14ac:dyDescent="0.2">
      <c r="D3551" s="185"/>
    </row>
    <row r="3552" spans="4:4" x14ac:dyDescent="0.2">
      <c r="D3552" s="185"/>
    </row>
    <row r="3553" spans="4:4" x14ac:dyDescent="0.2">
      <c r="D3553" s="185"/>
    </row>
    <row r="3554" spans="4:4" x14ac:dyDescent="0.2">
      <c r="D3554" s="185"/>
    </row>
    <row r="3555" spans="4:4" x14ac:dyDescent="0.2">
      <c r="D3555" s="185"/>
    </row>
    <row r="3556" spans="4:4" x14ac:dyDescent="0.2">
      <c r="D3556" s="185"/>
    </row>
    <row r="3557" spans="4:4" x14ac:dyDescent="0.2">
      <c r="D3557" s="185"/>
    </row>
    <row r="3558" spans="4:4" x14ac:dyDescent="0.2">
      <c r="D3558" s="185"/>
    </row>
    <row r="3559" spans="4:4" x14ac:dyDescent="0.2">
      <c r="D3559" s="185"/>
    </row>
    <row r="3560" spans="4:4" x14ac:dyDescent="0.2">
      <c r="D3560" s="185"/>
    </row>
    <row r="3561" spans="4:4" x14ac:dyDescent="0.2">
      <c r="D3561" s="185"/>
    </row>
    <row r="3562" spans="4:4" x14ac:dyDescent="0.2">
      <c r="D3562" s="185"/>
    </row>
    <row r="3563" spans="4:4" x14ac:dyDescent="0.2">
      <c r="D3563" s="185"/>
    </row>
    <row r="3564" spans="4:4" x14ac:dyDescent="0.2">
      <c r="D3564" s="185"/>
    </row>
    <row r="3565" spans="4:4" x14ac:dyDescent="0.2">
      <c r="D3565" s="185"/>
    </row>
    <row r="3566" spans="4:4" x14ac:dyDescent="0.2">
      <c r="D3566" s="185"/>
    </row>
    <row r="3567" spans="4:4" x14ac:dyDescent="0.2">
      <c r="D3567" s="185"/>
    </row>
    <row r="3568" spans="4:4" x14ac:dyDescent="0.2">
      <c r="D3568" s="185"/>
    </row>
    <row r="3569" spans="4:4" x14ac:dyDescent="0.2">
      <c r="D3569" s="185"/>
    </row>
    <row r="3570" spans="4:4" x14ac:dyDescent="0.2">
      <c r="D3570" s="185"/>
    </row>
    <row r="3571" spans="4:4" x14ac:dyDescent="0.2">
      <c r="D3571" s="185"/>
    </row>
    <row r="3572" spans="4:4" x14ac:dyDescent="0.2">
      <c r="D3572" s="185"/>
    </row>
    <row r="3573" spans="4:4" x14ac:dyDescent="0.2">
      <c r="D3573" s="185"/>
    </row>
    <row r="3574" spans="4:4" x14ac:dyDescent="0.2">
      <c r="D3574" s="185"/>
    </row>
    <row r="3575" spans="4:4" x14ac:dyDescent="0.2">
      <c r="D3575" s="185"/>
    </row>
    <row r="3576" spans="4:4" x14ac:dyDescent="0.2">
      <c r="D3576" s="185"/>
    </row>
    <row r="3577" spans="4:4" x14ac:dyDescent="0.2">
      <c r="D3577" s="185"/>
    </row>
    <row r="3578" spans="4:4" x14ac:dyDescent="0.2">
      <c r="D3578" s="185"/>
    </row>
    <row r="3579" spans="4:4" x14ac:dyDescent="0.2">
      <c r="D3579" s="185"/>
    </row>
    <row r="3580" spans="4:4" x14ac:dyDescent="0.2">
      <c r="D3580" s="185"/>
    </row>
    <row r="3581" spans="4:4" x14ac:dyDescent="0.2">
      <c r="D3581" s="185"/>
    </row>
    <row r="3582" spans="4:4" x14ac:dyDescent="0.2">
      <c r="D3582" s="185"/>
    </row>
    <row r="3583" spans="4:4" x14ac:dyDescent="0.2">
      <c r="D3583" s="185"/>
    </row>
    <row r="3584" spans="4:4" x14ac:dyDescent="0.2">
      <c r="D3584" s="185"/>
    </row>
    <row r="3585" spans="4:4" x14ac:dyDescent="0.2">
      <c r="D3585" s="185"/>
    </row>
    <row r="3586" spans="4:4" x14ac:dyDescent="0.2">
      <c r="D3586" s="185"/>
    </row>
    <row r="3587" spans="4:4" x14ac:dyDescent="0.2">
      <c r="D3587" s="185"/>
    </row>
    <row r="3588" spans="4:4" x14ac:dyDescent="0.2">
      <c r="D3588" s="185"/>
    </row>
    <row r="3589" spans="4:4" x14ac:dyDescent="0.2">
      <c r="D3589" s="185"/>
    </row>
    <row r="3590" spans="4:4" x14ac:dyDescent="0.2">
      <c r="D3590" s="185"/>
    </row>
    <row r="3591" spans="4:4" x14ac:dyDescent="0.2">
      <c r="D3591" s="185"/>
    </row>
    <row r="3592" spans="4:4" x14ac:dyDescent="0.2">
      <c r="D3592" s="185"/>
    </row>
    <row r="3593" spans="4:4" x14ac:dyDescent="0.2">
      <c r="D3593" s="185"/>
    </row>
    <row r="3594" spans="4:4" x14ac:dyDescent="0.2">
      <c r="D3594" s="185"/>
    </row>
    <row r="3595" spans="4:4" x14ac:dyDescent="0.2">
      <c r="D3595" s="185"/>
    </row>
    <row r="3596" spans="4:4" x14ac:dyDescent="0.2">
      <c r="D3596" s="185"/>
    </row>
    <row r="3597" spans="4:4" x14ac:dyDescent="0.2">
      <c r="D3597" s="185"/>
    </row>
    <row r="3598" spans="4:4" x14ac:dyDescent="0.2">
      <c r="D3598" s="185"/>
    </row>
    <row r="3599" spans="4:4" x14ac:dyDescent="0.2">
      <c r="D3599" s="185"/>
    </row>
    <row r="3600" spans="4:4" x14ac:dyDescent="0.2">
      <c r="D3600" s="185"/>
    </row>
    <row r="3601" spans="4:4" x14ac:dyDescent="0.2">
      <c r="D3601" s="185"/>
    </row>
    <row r="3602" spans="4:4" x14ac:dyDescent="0.2">
      <c r="D3602" s="185"/>
    </row>
    <row r="3603" spans="4:4" x14ac:dyDescent="0.2">
      <c r="D3603" s="185"/>
    </row>
    <row r="3604" spans="4:4" x14ac:dyDescent="0.2">
      <c r="D3604" s="185"/>
    </row>
    <row r="3605" spans="4:4" x14ac:dyDescent="0.2">
      <c r="D3605" s="185"/>
    </row>
    <row r="3606" spans="4:4" x14ac:dyDescent="0.2">
      <c r="D3606" s="185"/>
    </row>
    <row r="3607" spans="4:4" x14ac:dyDescent="0.2">
      <c r="D3607" s="185"/>
    </row>
    <row r="3608" spans="4:4" x14ac:dyDescent="0.2">
      <c r="D3608" s="185"/>
    </row>
    <row r="3609" spans="4:4" x14ac:dyDescent="0.2">
      <c r="D3609" s="185"/>
    </row>
    <row r="3610" spans="4:4" x14ac:dyDescent="0.2">
      <c r="D3610" s="185"/>
    </row>
    <row r="3611" spans="4:4" x14ac:dyDescent="0.2">
      <c r="D3611" s="185"/>
    </row>
    <row r="3612" spans="4:4" x14ac:dyDescent="0.2">
      <c r="D3612" s="185"/>
    </row>
    <row r="3613" spans="4:4" x14ac:dyDescent="0.2">
      <c r="D3613" s="185"/>
    </row>
    <row r="3614" spans="4:4" x14ac:dyDescent="0.2">
      <c r="D3614" s="185"/>
    </row>
    <row r="3615" spans="4:4" x14ac:dyDescent="0.2">
      <c r="D3615" s="185"/>
    </row>
    <row r="3616" spans="4:4" x14ac:dyDescent="0.2">
      <c r="D3616" s="185"/>
    </row>
    <row r="3617" spans="4:4" x14ac:dyDescent="0.2">
      <c r="D3617" s="185"/>
    </row>
    <row r="3618" spans="4:4" x14ac:dyDescent="0.2">
      <c r="D3618" s="185"/>
    </row>
    <row r="3619" spans="4:4" x14ac:dyDescent="0.2">
      <c r="D3619" s="185"/>
    </row>
    <row r="3620" spans="4:4" x14ac:dyDescent="0.2">
      <c r="D3620" s="185"/>
    </row>
    <row r="3621" spans="4:4" x14ac:dyDescent="0.2">
      <c r="D3621" s="185"/>
    </row>
    <row r="3622" spans="4:4" x14ac:dyDescent="0.2">
      <c r="D3622" s="185"/>
    </row>
    <row r="3623" spans="4:4" x14ac:dyDescent="0.2">
      <c r="D3623" s="185"/>
    </row>
    <row r="3624" spans="4:4" x14ac:dyDescent="0.2">
      <c r="D3624" s="185"/>
    </row>
    <row r="3625" spans="4:4" x14ac:dyDescent="0.2">
      <c r="D3625" s="185"/>
    </row>
    <row r="3626" spans="4:4" x14ac:dyDescent="0.2">
      <c r="D3626" s="185"/>
    </row>
    <row r="3627" spans="4:4" x14ac:dyDescent="0.2">
      <c r="D3627" s="185"/>
    </row>
    <row r="3628" spans="4:4" x14ac:dyDescent="0.2">
      <c r="D3628" s="185"/>
    </row>
    <row r="3629" spans="4:4" x14ac:dyDescent="0.2">
      <c r="D3629" s="185"/>
    </row>
    <row r="3630" spans="4:4" x14ac:dyDescent="0.2">
      <c r="D3630" s="185"/>
    </row>
    <row r="3631" spans="4:4" x14ac:dyDescent="0.2">
      <c r="D3631" s="185"/>
    </row>
    <row r="3632" spans="4:4" x14ac:dyDescent="0.2">
      <c r="D3632" s="185"/>
    </row>
    <row r="3633" spans="4:4" x14ac:dyDescent="0.2">
      <c r="D3633" s="185"/>
    </row>
    <row r="3634" spans="4:4" x14ac:dyDescent="0.2">
      <c r="D3634" s="185"/>
    </row>
    <row r="3635" spans="4:4" x14ac:dyDescent="0.2">
      <c r="D3635" s="185"/>
    </row>
    <row r="3636" spans="4:4" x14ac:dyDescent="0.2">
      <c r="D3636" s="185"/>
    </row>
    <row r="3637" spans="4:4" x14ac:dyDescent="0.2">
      <c r="D3637" s="185"/>
    </row>
    <row r="3638" spans="4:4" x14ac:dyDescent="0.2">
      <c r="D3638" s="185"/>
    </row>
    <row r="3639" spans="4:4" x14ac:dyDescent="0.2">
      <c r="D3639" s="185"/>
    </row>
    <row r="3640" spans="4:4" x14ac:dyDescent="0.2">
      <c r="D3640" s="185"/>
    </row>
    <row r="3641" spans="4:4" x14ac:dyDescent="0.2">
      <c r="D3641" s="185"/>
    </row>
    <row r="3642" spans="4:4" x14ac:dyDescent="0.2">
      <c r="D3642" s="185"/>
    </row>
    <row r="3643" spans="4:4" x14ac:dyDescent="0.2">
      <c r="D3643" s="185"/>
    </row>
    <row r="3644" spans="4:4" x14ac:dyDescent="0.2">
      <c r="D3644" s="185"/>
    </row>
    <row r="3645" spans="4:4" x14ac:dyDescent="0.2">
      <c r="D3645" s="185"/>
    </row>
    <row r="3646" spans="4:4" x14ac:dyDescent="0.2">
      <c r="D3646" s="185"/>
    </row>
    <row r="3647" spans="4:4" x14ac:dyDescent="0.2">
      <c r="D3647" s="185"/>
    </row>
    <row r="3648" spans="4:4" x14ac:dyDescent="0.2">
      <c r="D3648" s="185"/>
    </row>
    <row r="3649" spans="4:4" x14ac:dyDescent="0.2">
      <c r="D3649" s="185"/>
    </row>
    <row r="3650" spans="4:4" x14ac:dyDescent="0.2">
      <c r="D3650" s="185"/>
    </row>
    <row r="3651" spans="4:4" x14ac:dyDescent="0.2">
      <c r="D3651" s="185"/>
    </row>
    <row r="3652" spans="4:4" x14ac:dyDescent="0.2">
      <c r="D3652" s="185"/>
    </row>
    <row r="3653" spans="4:4" x14ac:dyDescent="0.2">
      <c r="D3653" s="185"/>
    </row>
    <row r="3654" spans="4:4" x14ac:dyDescent="0.2">
      <c r="D3654" s="185"/>
    </row>
    <row r="3655" spans="4:4" x14ac:dyDescent="0.2">
      <c r="D3655" s="185"/>
    </row>
    <row r="3656" spans="4:4" x14ac:dyDescent="0.2">
      <c r="D3656" s="185"/>
    </row>
    <row r="3657" spans="4:4" x14ac:dyDescent="0.2">
      <c r="D3657" s="185"/>
    </row>
    <row r="3658" spans="4:4" x14ac:dyDescent="0.2">
      <c r="D3658" s="185"/>
    </row>
    <row r="3659" spans="4:4" x14ac:dyDescent="0.2">
      <c r="D3659" s="185"/>
    </row>
    <row r="3660" spans="4:4" x14ac:dyDescent="0.2">
      <c r="D3660" s="185"/>
    </row>
    <row r="3661" spans="4:4" x14ac:dyDescent="0.2">
      <c r="D3661" s="185"/>
    </row>
    <row r="3662" spans="4:4" x14ac:dyDescent="0.2">
      <c r="D3662" s="185"/>
    </row>
    <row r="3663" spans="4:4" x14ac:dyDescent="0.2">
      <c r="D3663" s="185"/>
    </row>
    <row r="3664" spans="4:4" x14ac:dyDescent="0.2">
      <c r="D3664" s="185"/>
    </row>
    <row r="3665" spans="4:4" x14ac:dyDescent="0.2">
      <c r="D3665" s="185"/>
    </row>
    <row r="3666" spans="4:4" x14ac:dyDescent="0.2">
      <c r="D3666" s="185"/>
    </row>
    <row r="3667" spans="4:4" x14ac:dyDescent="0.2">
      <c r="D3667" s="185"/>
    </row>
    <row r="3668" spans="4:4" x14ac:dyDescent="0.2">
      <c r="D3668" s="185"/>
    </row>
    <row r="3669" spans="4:4" x14ac:dyDescent="0.2">
      <c r="D3669" s="185"/>
    </row>
    <row r="3670" spans="4:4" x14ac:dyDescent="0.2">
      <c r="D3670" s="185"/>
    </row>
    <row r="3671" spans="4:4" x14ac:dyDescent="0.2">
      <c r="D3671" s="185"/>
    </row>
    <row r="3672" spans="4:4" x14ac:dyDescent="0.2">
      <c r="D3672" s="185"/>
    </row>
    <row r="3673" spans="4:4" x14ac:dyDescent="0.2">
      <c r="D3673" s="185"/>
    </row>
    <row r="3674" spans="4:4" x14ac:dyDescent="0.2">
      <c r="D3674" s="185"/>
    </row>
    <row r="3675" spans="4:4" x14ac:dyDescent="0.2">
      <c r="D3675" s="185"/>
    </row>
    <row r="3676" spans="4:4" x14ac:dyDescent="0.2">
      <c r="D3676" s="185"/>
    </row>
    <row r="3677" spans="4:4" x14ac:dyDescent="0.2">
      <c r="D3677" s="185"/>
    </row>
    <row r="3678" spans="4:4" x14ac:dyDescent="0.2">
      <c r="D3678" s="185"/>
    </row>
    <row r="3679" spans="4:4" x14ac:dyDescent="0.2">
      <c r="D3679" s="185"/>
    </row>
    <row r="3680" spans="4:4" x14ac:dyDescent="0.2">
      <c r="D3680" s="185"/>
    </row>
    <row r="3681" spans="4:4" x14ac:dyDescent="0.2">
      <c r="D3681" s="185"/>
    </row>
    <row r="3682" spans="4:4" x14ac:dyDescent="0.2">
      <c r="D3682" s="185"/>
    </row>
    <row r="3683" spans="4:4" x14ac:dyDescent="0.2">
      <c r="D3683" s="185"/>
    </row>
    <row r="3684" spans="4:4" x14ac:dyDescent="0.2">
      <c r="D3684" s="185"/>
    </row>
    <row r="3685" spans="4:4" x14ac:dyDescent="0.2">
      <c r="D3685" s="185"/>
    </row>
    <row r="3686" spans="4:4" x14ac:dyDescent="0.2">
      <c r="D3686" s="185"/>
    </row>
    <row r="3687" spans="4:4" x14ac:dyDescent="0.2">
      <c r="D3687" s="185"/>
    </row>
    <row r="3688" spans="4:4" x14ac:dyDescent="0.2">
      <c r="D3688" s="185"/>
    </row>
    <row r="3689" spans="4:4" x14ac:dyDescent="0.2">
      <c r="D3689" s="185"/>
    </row>
    <row r="3690" spans="4:4" x14ac:dyDescent="0.2">
      <c r="D3690" s="185"/>
    </row>
    <row r="3691" spans="4:4" x14ac:dyDescent="0.2">
      <c r="D3691" s="185"/>
    </row>
    <row r="3692" spans="4:4" x14ac:dyDescent="0.2">
      <c r="D3692" s="185"/>
    </row>
    <row r="3693" spans="4:4" x14ac:dyDescent="0.2">
      <c r="D3693" s="185"/>
    </row>
    <row r="3694" spans="4:4" x14ac:dyDescent="0.2">
      <c r="D3694" s="185"/>
    </row>
    <row r="3695" spans="4:4" x14ac:dyDescent="0.2">
      <c r="D3695" s="185"/>
    </row>
    <row r="3696" spans="4:4" x14ac:dyDescent="0.2">
      <c r="D3696" s="185"/>
    </row>
    <row r="3697" spans="4:4" x14ac:dyDescent="0.2">
      <c r="D3697" s="185"/>
    </row>
    <row r="3698" spans="4:4" x14ac:dyDescent="0.2">
      <c r="D3698" s="185"/>
    </row>
    <row r="3699" spans="4:4" x14ac:dyDescent="0.2">
      <c r="D3699" s="185"/>
    </row>
    <row r="3700" spans="4:4" x14ac:dyDescent="0.2">
      <c r="D3700" s="185"/>
    </row>
    <row r="3701" spans="4:4" x14ac:dyDescent="0.2">
      <c r="D3701" s="185"/>
    </row>
    <row r="3702" spans="4:4" x14ac:dyDescent="0.2">
      <c r="D3702" s="185"/>
    </row>
    <row r="3703" spans="4:4" x14ac:dyDescent="0.2">
      <c r="D3703" s="185"/>
    </row>
    <row r="3704" spans="4:4" x14ac:dyDescent="0.2">
      <c r="D3704" s="185"/>
    </row>
    <row r="3705" spans="4:4" x14ac:dyDescent="0.2">
      <c r="D3705" s="185"/>
    </row>
    <row r="3706" spans="4:4" x14ac:dyDescent="0.2">
      <c r="D3706" s="185"/>
    </row>
    <row r="3707" spans="4:4" x14ac:dyDescent="0.2">
      <c r="D3707" s="185"/>
    </row>
    <row r="3708" spans="4:4" x14ac:dyDescent="0.2">
      <c r="D3708" s="185"/>
    </row>
    <row r="3709" spans="4:4" x14ac:dyDescent="0.2">
      <c r="D3709" s="185"/>
    </row>
    <row r="3710" spans="4:4" x14ac:dyDescent="0.2">
      <c r="D3710" s="185"/>
    </row>
    <row r="3711" spans="4:4" x14ac:dyDescent="0.2">
      <c r="D3711" s="185"/>
    </row>
    <row r="3712" spans="4:4" x14ac:dyDescent="0.2">
      <c r="D3712" s="185"/>
    </row>
    <row r="3713" spans="4:4" x14ac:dyDescent="0.2">
      <c r="D3713" s="185"/>
    </row>
    <row r="3714" spans="4:4" x14ac:dyDescent="0.2">
      <c r="D3714" s="185"/>
    </row>
    <row r="3715" spans="4:4" x14ac:dyDescent="0.2">
      <c r="D3715" s="185"/>
    </row>
    <row r="3716" spans="4:4" x14ac:dyDescent="0.2">
      <c r="D3716" s="185"/>
    </row>
    <row r="3717" spans="4:4" x14ac:dyDescent="0.2">
      <c r="D3717" s="185"/>
    </row>
    <row r="3718" spans="4:4" x14ac:dyDescent="0.2">
      <c r="D3718" s="185"/>
    </row>
    <row r="3719" spans="4:4" x14ac:dyDescent="0.2">
      <c r="D3719" s="185"/>
    </row>
    <row r="3720" spans="4:4" x14ac:dyDescent="0.2">
      <c r="D3720" s="185"/>
    </row>
    <row r="3721" spans="4:4" x14ac:dyDescent="0.2">
      <c r="D3721" s="185"/>
    </row>
    <row r="3722" spans="4:4" x14ac:dyDescent="0.2">
      <c r="D3722" s="185"/>
    </row>
    <row r="3723" spans="4:4" x14ac:dyDescent="0.2">
      <c r="D3723" s="185"/>
    </row>
    <row r="3724" spans="4:4" x14ac:dyDescent="0.2">
      <c r="D3724" s="185"/>
    </row>
    <row r="3725" spans="4:4" x14ac:dyDescent="0.2">
      <c r="D3725" s="185"/>
    </row>
    <row r="3726" spans="4:4" x14ac:dyDescent="0.2">
      <c r="D3726" s="185"/>
    </row>
    <row r="3727" spans="4:4" x14ac:dyDescent="0.2">
      <c r="D3727" s="185"/>
    </row>
    <row r="3728" spans="4:4" x14ac:dyDescent="0.2">
      <c r="D3728" s="185"/>
    </row>
    <row r="3729" spans="4:4" x14ac:dyDescent="0.2">
      <c r="D3729" s="185"/>
    </row>
    <row r="3730" spans="4:4" x14ac:dyDescent="0.2">
      <c r="D3730" s="185"/>
    </row>
    <row r="3731" spans="4:4" x14ac:dyDescent="0.2">
      <c r="D3731" s="185"/>
    </row>
    <row r="3732" spans="4:4" x14ac:dyDescent="0.2">
      <c r="D3732" s="185"/>
    </row>
    <row r="3733" spans="4:4" x14ac:dyDescent="0.2">
      <c r="D3733" s="185"/>
    </row>
    <row r="3734" spans="4:4" x14ac:dyDescent="0.2">
      <c r="D3734" s="185"/>
    </row>
    <row r="3735" spans="4:4" x14ac:dyDescent="0.2">
      <c r="D3735" s="185"/>
    </row>
    <row r="3736" spans="4:4" x14ac:dyDescent="0.2">
      <c r="D3736" s="185"/>
    </row>
    <row r="3737" spans="4:4" x14ac:dyDescent="0.2">
      <c r="D3737" s="185"/>
    </row>
    <row r="3738" spans="4:4" x14ac:dyDescent="0.2">
      <c r="D3738" s="185"/>
    </row>
    <row r="3739" spans="4:4" x14ac:dyDescent="0.2">
      <c r="D3739" s="185"/>
    </row>
    <row r="3740" spans="4:4" x14ac:dyDescent="0.2">
      <c r="D3740" s="185"/>
    </row>
    <row r="3741" spans="4:4" x14ac:dyDescent="0.2">
      <c r="D3741" s="185"/>
    </row>
    <row r="3742" spans="4:4" x14ac:dyDescent="0.2">
      <c r="D3742" s="185"/>
    </row>
    <row r="3743" spans="4:4" x14ac:dyDescent="0.2">
      <c r="D3743" s="185"/>
    </row>
    <row r="3744" spans="4:4" x14ac:dyDescent="0.2">
      <c r="D3744" s="185"/>
    </row>
    <row r="3745" spans="4:4" x14ac:dyDescent="0.2">
      <c r="D3745" s="185"/>
    </row>
    <row r="3746" spans="4:4" x14ac:dyDescent="0.2">
      <c r="D3746" s="185"/>
    </row>
    <row r="3747" spans="4:4" x14ac:dyDescent="0.2">
      <c r="D3747" s="185"/>
    </row>
    <row r="3748" spans="4:4" x14ac:dyDescent="0.2">
      <c r="D3748" s="185"/>
    </row>
    <row r="3749" spans="4:4" x14ac:dyDescent="0.2">
      <c r="D3749" s="185"/>
    </row>
    <row r="3750" spans="4:4" x14ac:dyDescent="0.2">
      <c r="D3750" s="185"/>
    </row>
    <row r="3751" spans="4:4" x14ac:dyDescent="0.2">
      <c r="D3751" s="185"/>
    </row>
    <row r="3752" spans="4:4" x14ac:dyDescent="0.2">
      <c r="D3752" s="185"/>
    </row>
    <row r="3753" spans="4:4" x14ac:dyDescent="0.2">
      <c r="D3753" s="185"/>
    </row>
    <row r="3754" spans="4:4" x14ac:dyDescent="0.2">
      <c r="D3754" s="185"/>
    </row>
    <row r="3755" spans="4:4" x14ac:dyDescent="0.2">
      <c r="D3755" s="185"/>
    </row>
    <row r="3756" spans="4:4" x14ac:dyDescent="0.2">
      <c r="D3756" s="185"/>
    </row>
    <row r="3757" spans="4:4" x14ac:dyDescent="0.2">
      <c r="D3757" s="185"/>
    </row>
    <row r="3758" spans="4:4" x14ac:dyDescent="0.2">
      <c r="D3758" s="185"/>
    </row>
    <row r="3759" spans="4:4" x14ac:dyDescent="0.2">
      <c r="D3759" s="185"/>
    </row>
    <row r="3760" spans="4:4" x14ac:dyDescent="0.2">
      <c r="D3760" s="185"/>
    </row>
    <row r="3761" spans="4:4" x14ac:dyDescent="0.2">
      <c r="D3761" s="185"/>
    </row>
    <row r="3762" spans="4:4" x14ac:dyDescent="0.2">
      <c r="D3762" s="185"/>
    </row>
    <row r="3763" spans="4:4" x14ac:dyDescent="0.2">
      <c r="D3763" s="185"/>
    </row>
    <row r="3764" spans="4:4" x14ac:dyDescent="0.2">
      <c r="D3764" s="185"/>
    </row>
    <row r="3765" spans="4:4" x14ac:dyDescent="0.2">
      <c r="D3765" s="185"/>
    </row>
    <row r="3766" spans="4:4" x14ac:dyDescent="0.2">
      <c r="D3766" s="185"/>
    </row>
    <row r="3767" spans="4:4" x14ac:dyDescent="0.2">
      <c r="D3767" s="185"/>
    </row>
    <row r="3768" spans="4:4" x14ac:dyDescent="0.2">
      <c r="D3768" s="185"/>
    </row>
    <row r="3769" spans="4:4" x14ac:dyDescent="0.2">
      <c r="D3769" s="185"/>
    </row>
    <row r="3770" spans="4:4" x14ac:dyDescent="0.2">
      <c r="D3770" s="185"/>
    </row>
    <row r="3771" spans="4:4" x14ac:dyDescent="0.2">
      <c r="D3771" s="185"/>
    </row>
    <row r="3772" spans="4:4" x14ac:dyDescent="0.2">
      <c r="D3772" s="185"/>
    </row>
    <row r="3773" spans="4:4" x14ac:dyDescent="0.2">
      <c r="D3773" s="185"/>
    </row>
    <row r="3774" spans="4:4" x14ac:dyDescent="0.2">
      <c r="D3774" s="185"/>
    </row>
    <row r="3775" spans="4:4" x14ac:dyDescent="0.2">
      <c r="D3775" s="185"/>
    </row>
    <row r="3776" spans="4:4" x14ac:dyDescent="0.2">
      <c r="D3776" s="185"/>
    </row>
    <row r="3777" spans="4:4" x14ac:dyDescent="0.2">
      <c r="D3777" s="185"/>
    </row>
    <row r="3778" spans="4:4" x14ac:dyDescent="0.2">
      <c r="D3778" s="185"/>
    </row>
    <row r="3779" spans="4:4" x14ac:dyDescent="0.2">
      <c r="D3779" s="185"/>
    </row>
    <row r="3780" spans="4:4" x14ac:dyDescent="0.2">
      <c r="D3780" s="185"/>
    </row>
    <row r="3781" spans="4:4" x14ac:dyDescent="0.2">
      <c r="D3781" s="185"/>
    </row>
    <row r="3782" spans="4:4" x14ac:dyDescent="0.2">
      <c r="D3782" s="185"/>
    </row>
    <row r="3783" spans="4:4" x14ac:dyDescent="0.2">
      <c r="D3783" s="185"/>
    </row>
    <row r="3784" spans="4:4" x14ac:dyDescent="0.2">
      <c r="D3784" s="185"/>
    </row>
    <row r="3785" spans="4:4" x14ac:dyDescent="0.2">
      <c r="D3785" s="185"/>
    </row>
    <row r="3786" spans="4:4" x14ac:dyDescent="0.2">
      <c r="D3786" s="185"/>
    </row>
    <row r="3787" spans="4:4" x14ac:dyDescent="0.2">
      <c r="D3787" s="185"/>
    </row>
    <row r="3788" spans="4:4" x14ac:dyDescent="0.2">
      <c r="D3788" s="185"/>
    </row>
    <row r="3789" spans="4:4" x14ac:dyDescent="0.2">
      <c r="D3789" s="185"/>
    </row>
    <row r="3790" spans="4:4" x14ac:dyDescent="0.2">
      <c r="D3790" s="185"/>
    </row>
    <row r="3791" spans="4:4" x14ac:dyDescent="0.2">
      <c r="D3791" s="185"/>
    </row>
    <row r="3792" spans="4:4" x14ac:dyDescent="0.2">
      <c r="D3792" s="185"/>
    </row>
    <row r="3793" spans="4:4" x14ac:dyDescent="0.2">
      <c r="D3793" s="185"/>
    </row>
    <row r="3794" spans="4:4" x14ac:dyDescent="0.2">
      <c r="D3794" s="185"/>
    </row>
    <row r="3795" spans="4:4" x14ac:dyDescent="0.2">
      <c r="D3795" s="185"/>
    </row>
    <row r="3796" spans="4:4" x14ac:dyDescent="0.2">
      <c r="D3796" s="185"/>
    </row>
    <row r="3797" spans="4:4" x14ac:dyDescent="0.2">
      <c r="D3797" s="185"/>
    </row>
    <row r="3798" spans="4:4" x14ac:dyDescent="0.2">
      <c r="D3798" s="185"/>
    </row>
    <row r="3799" spans="4:4" x14ac:dyDescent="0.2">
      <c r="D3799" s="185"/>
    </row>
    <row r="3800" spans="4:4" x14ac:dyDescent="0.2">
      <c r="D3800" s="185"/>
    </row>
    <row r="3801" spans="4:4" x14ac:dyDescent="0.2">
      <c r="D3801" s="185"/>
    </row>
    <row r="3802" spans="4:4" x14ac:dyDescent="0.2">
      <c r="D3802" s="185"/>
    </row>
    <row r="3803" spans="4:4" x14ac:dyDescent="0.2">
      <c r="D3803" s="185"/>
    </row>
    <row r="3804" spans="4:4" x14ac:dyDescent="0.2">
      <c r="D3804" s="185"/>
    </row>
    <row r="3805" spans="4:4" x14ac:dyDescent="0.2">
      <c r="D3805" s="185"/>
    </row>
    <row r="3806" spans="4:4" x14ac:dyDescent="0.2">
      <c r="D3806" s="185"/>
    </row>
    <row r="3807" spans="4:4" x14ac:dyDescent="0.2">
      <c r="D3807" s="185"/>
    </row>
    <row r="3808" spans="4:4" x14ac:dyDescent="0.2">
      <c r="D3808" s="185"/>
    </row>
    <row r="3809" spans="4:4" x14ac:dyDescent="0.2">
      <c r="D3809" s="185"/>
    </row>
    <row r="3810" spans="4:4" x14ac:dyDescent="0.2">
      <c r="D3810" s="185"/>
    </row>
    <row r="3811" spans="4:4" x14ac:dyDescent="0.2">
      <c r="D3811" s="185"/>
    </row>
    <row r="3812" spans="4:4" x14ac:dyDescent="0.2">
      <c r="D3812" s="185"/>
    </row>
    <row r="3813" spans="4:4" x14ac:dyDescent="0.2">
      <c r="D3813" s="185"/>
    </row>
    <row r="3814" spans="4:4" x14ac:dyDescent="0.2">
      <c r="D3814" s="185"/>
    </row>
    <row r="3815" spans="4:4" x14ac:dyDescent="0.2">
      <c r="D3815" s="185"/>
    </row>
    <row r="3816" spans="4:4" x14ac:dyDescent="0.2">
      <c r="D3816" s="185"/>
    </row>
    <row r="3817" spans="4:4" x14ac:dyDescent="0.2">
      <c r="D3817" s="185"/>
    </row>
    <row r="3818" spans="4:4" x14ac:dyDescent="0.2">
      <c r="D3818" s="185"/>
    </row>
    <row r="3819" spans="4:4" x14ac:dyDescent="0.2">
      <c r="D3819" s="185"/>
    </row>
    <row r="3820" spans="4:4" x14ac:dyDescent="0.2">
      <c r="D3820" s="185"/>
    </row>
    <row r="3821" spans="4:4" x14ac:dyDescent="0.2">
      <c r="D3821" s="185"/>
    </row>
    <row r="3822" spans="4:4" x14ac:dyDescent="0.2">
      <c r="D3822" s="185"/>
    </row>
    <row r="3823" spans="4:4" x14ac:dyDescent="0.2">
      <c r="D3823" s="185"/>
    </row>
    <row r="3824" spans="4:4" x14ac:dyDescent="0.2">
      <c r="D3824" s="185"/>
    </row>
    <row r="3825" spans="4:4" x14ac:dyDescent="0.2">
      <c r="D3825" s="185"/>
    </row>
    <row r="3826" spans="4:4" x14ac:dyDescent="0.2">
      <c r="D3826" s="185"/>
    </row>
    <row r="3827" spans="4:4" x14ac:dyDescent="0.2">
      <c r="D3827" s="185"/>
    </row>
    <row r="3828" spans="4:4" x14ac:dyDescent="0.2">
      <c r="D3828" s="185"/>
    </row>
    <row r="3829" spans="4:4" x14ac:dyDescent="0.2">
      <c r="D3829" s="185"/>
    </row>
    <row r="3830" spans="4:4" x14ac:dyDescent="0.2">
      <c r="D3830" s="185"/>
    </row>
    <row r="3831" spans="4:4" x14ac:dyDescent="0.2">
      <c r="D3831" s="185"/>
    </row>
    <row r="3832" spans="4:4" x14ac:dyDescent="0.2">
      <c r="D3832" s="185"/>
    </row>
    <row r="3833" spans="4:4" x14ac:dyDescent="0.2">
      <c r="D3833" s="185"/>
    </row>
    <row r="3834" spans="4:4" x14ac:dyDescent="0.2">
      <c r="D3834" s="185"/>
    </row>
    <row r="3835" spans="4:4" x14ac:dyDescent="0.2">
      <c r="D3835" s="185"/>
    </row>
    <row r="3836" spans="4:4" x14ac:dyDescent="0.2">
      <c r="D3836" s="185"/>
    </row>
    <row r="3837" spans="4:4" x14ac:dyDescent="0.2">
      <c r="D3837" s="185"/>
    </row>
    <row r="3838" spans="4:4" x14ac:dyDescent="0.2">
      <c r="D3838" s="185"/>
    </row>
    <row r="3839" spans="4:4" x14ac:dyDescent="0.2">
      <c r="D3839" s="185"/>
    </row>
    <row r="3840" spans="4:4" x14ac:dyDescent="0.2">
      <c r="D3840" s="185"/>
    </row>
    <row r="3841" spans="4:4" x14ac:dyDescent="0.2">
      <c r="D3841" s="185"/>
    </row>
    <row r="3842" spans="4:4" x14ac:dyDescent="0.2">
      <c r="D3842" s="185"/>
    </row>
    <row r="3843" spans="4:4" x14ac:dyDescent="0.2">
      <c r="D3843" s="185"/>
    </row>
    <row r="3844" spans="4:4" x14ac:dyDescent="0.2">
      <c r="D3844" s="185"/>
    </row>
    <row r="3845" spans="4:4" x14ac:dyDescent="0.2">
      <c r="D3845" s="185"/>
    </row>
    <row r="3846" spans="4:4" x14ac:dyDescent="0.2">
      <c r="D3846" s="185"/>
    </row>
    <row r="3847" spans="4:4" x14ac:dyDescent="0.2">
      <c r="D3847" s="185"/>
    </row>
    <row r="3848" spans="4:4" x14ac:dyDescent="0.2">
      <c r="D3848" s="185"/>
    </row>
    <row r="3849" spans="4:4" x14ac:dyDescent="0.2">
      <c r="D3849" s="185"/>
    </row>
    <row r="3850" spans="4:4" x14ac:dyDescent="0.2">
      <c r="D3850" s="185"/>
    </row>
    <row r="3851" spans="4:4" x14ac:dyDescent="0.2">
      <c r="D3851" s="185"/>
    </row>
    <row r="3852" spans="4:4" x14ac:dyDescent="0.2">
      <c r="D3852" s="185"/>
    </row>
    <row r="3853" spans="4:4" x14ac:dyDescent="0.2">
      <c r="D3853" s="185"/>
    </row>
    <row r="3854" spans="4:4" x14ac:dyDescent="0.2">
      <c r="D3854" s="185"/>
    </row>
    <row r="3855" spans="4:4" x14ac:dyDescent="0.2">
      <c r="D3855" s="185"/>
    </row>
    <row r="3856" spans="4:4" x14ac:dyDescent="0.2">
      <c r="D3856" s="185"/>
    </row>
    <row r="3857" spans="4:4" x14ac:dyDescent="0.2">
      <c r="D3857" s="185"/>
    </row>
    <row r="3858" spans="4:4" x14ac:dyDescent="0.2">
      <c r="D3858" s="185"/>
    </row>
    <row r="3859" spans="4:4" x14ac:dyDescent="0.2">
      <c r="D3859" s="185"/>
    </row>
    <row r="3860" spans="4:4" x14ac:dyDescent="0.2">
      <c r="D3860" s="185"/>
    </row>
    <row r="3861" spans="4:4" x14ac:dyDescent="0.2">
      <c r="D3861" s="185"/>
    </row>
    <row r="3862" spans="4:4" x14ac:dyDescent="0.2">
      <c r="D3862" s="185"/>
    </row>
    <row r="3863" spans="4:4" x14ac:dyDescent="0.2">
      <c r="D3863" s="185"/>
    </row>
    <row r="3864" spans="4:4" x14ac:dyDescent="0.2">
      <c r="D3864" s="185"/>
    </row>
    <row r="3865" spans="4:4" x14ac:dyDescent="0.2">
      <c r="D3865" s="185"/>
    </row>
    <row r="3866" spans="4:4" x14ac:dyDescent="0.2">
      <c r="D3866" s="185"/>
    </row>
    <row r="3867" spans="4:4" x14ac:dyDescent="0.2">
      <c r="D3867" s="185"/>
    </row>
    <row r="3868" spans="4:4" x14ac:dyDescent="0.2">
      <c r="D3868" s="185"/>
    </row>
    <row r="3869" spans="4:4" x14ac:dyDescent="0.2">
      <c r="D3869" s="185"/>
    </row>
    <row r="3870" spans="4:4" x14ac:dyDescent="0.2">
      <c r="D3870" s="185"/>
    </row>
    <row r="3871" spans="4:4" x14ac:dyDescent="0.2">
      <c r="D3871" s="185"/>
    </row>
    <row r="3872" spans="4:4" x14ac:dyDescent="0.2">
      <c r="D3872" s="185"/>
    </row>
    <row r="3873" spans="4:4" x14ac:dyDescent="0.2">
      <c r="D3873" s="185"/>
    </row>
    <row r="3874" spans="4:4" x14ac:dyDescent="0.2">
      <c r="D3874" s="185"/>
    </row>
    <row r="3875" spans="4:4" x14ac:dyDescent="0.2">
      <c r="D3875" s="185"/>
    </row>
    <row r="3876" spans="4:4" x14ac:dyDescent="0.2">
      <c r="D3876" s="185"/>
    </row>
    <row r="3877" spans="4:4" x14ac:dyDescent="0.2">
      <c r="D3877" s="185"/>
    </row>
    <row r="3878" spans="4:4" x14ac:dyDescent="0.2">
      <c r="D3878" s="185"/>
    </row>
    <row r="3879" spans="4:4" x14ac:dyDescent="0.2">
      <c r="D3879" s="185"/>
    </row>
    <row r="3880" spans="4:4" x14ac:dyDescent="0.2">
      <c r="D3880" s="185"/>
    </row>
    <row r="3881" spans="4:4" x14ac:dyDescent="0.2">
      <c r="D3881" s="185"/>
    </row>
    <row r="3882" spans="4:4" x14ac:dyDescent="0.2">
      <c r="D3882" s="185"/>
    </row>
    <row r="3883" spans="4:4" x14ac:dyDescent="0.2">
      <c r="D3883" s="185"/>
    </row>
    <row r="3884" spans="4:4" x14ac:dyDescent="0.2">
      <c r="D3884" s="185"/>
    </row>
    <row r="3885" spans="4:4" x14ac:dyDescent="0.2">
      <c r="D3885" s="185"/>
    </row>
    <row r="3886" spans="4:4" x14ac:dyDescent="0.2">
      <c r="D3886" s="185"/>
    </row>
    <row r="3887" spans="4:4" x14ac:dyDescent="0.2">
      <c r="D3887" s="185"/>
    </row>
    <row r="3888" spans="4:4" x14ac:dyDescent="0.2">
      <c r="D3888" s="185"/>
    </row>
    <row r="3889" spans="4:4" x14ac:dyDescent="0.2">
      <c r="D3889" s="185"/>
    </row>
    <row r="3890" spans="4:4" x14ac:dyDescent="0.2">
      <c r="D3890" s="185"/>
    </row>
    <row r="3891" spans="4:4" x14ac:dyDescent="0.2">
      <c r="D3891" s="185"/>
    </row>
    <row r="3892" spans="4:4" x14ac:dyDescent="0.2">
      <c r="D3892" s="185"/>
    </row>
    <row r="3893" spans="4:4" x14ac:dyDescent="0.2">
      <c r="D3893" s="185"/>
    </row>
    <row r="3894" spans="4:4" x14ac:dyDescent="0.2">
      <c r="D3894" s="185"/>
    </row>
    <row r="3895" spans="4:4" x14ac:dyDescent="0.2">
      <c r="D3895" s="185"/>
    </row>
    <row r="3896" spans="4:4" x14ac:dyDescent="0.2">
      <c r="D3896" s="185"/>
    </row>
    <row r="3897" spans="4:4" x14ac:dyDescent="0.2">
      <c r="D3897" s="185"/>
    </row>
    <row r="3898" spans="4:4" x14ac:dyDescent="0.2">
      <c r="D3898" s="185"/>
    </row>
    <row r="3899" spans="4:4" x14ac:dyDescent="0.2">
      <c r="D3899" s="185"/>
    </row>
    <row r="3900" spans="4:4" x14ac:dyDescent="0.2">
      <c r="D3900" s="185"/>
    </row>
    <row r="3901" spans="4:4" x14ac:dyDescent="0.2">
      <c r="D3901" s="185"/>
    </row>
    <row r="3902" spans="4:4" x14ac:dyDescent="0.2">
      <c r="D3902" s="185"/>
    </row>
    <row r="3903" spans="4:4" x14ac:dyDescent="0.2">
      <c r="D3903" s="185"/>
    </row>
    <row r="3904" spans="4:4" x14ac:dyDescent="0.2">
      <c r="D3904" s="185"/>
    </row>
    <row r="3905" spans="4:4" x14ac:dyDescent="0.2">
      <c r="D3905" s="185"/>
    </row>
    <row r="3906" spans="4:4" x14ac:dyDescent="0.2">
      <c r="D3906" s="185"/>
    </row>
    <row r="3907" spans="4:4" x14ac:dyDescent="0.2">
      <c r="D3907" s="185"/>
    </row>
    <row r="3908" spans="4:4" x14ac:dyDescent="0.2">
      <c r="D3908" s="185"/>
    </row>
    <row r="3909" spans="4:4" x14ac:dyDescent="0.2">
      <c r="D3909" s="185"/>
    </row>
    <row r="3910" spans="4:4" x14ac:dyDescent="0.2">
      <c r="D3910" s="185"/>
    </row>
    <row r="3911" spans="4:4" x14ac:dyDescent="0.2">
      <c r="D3911" s="185"/>
    </row>
    <row r="3912" spans="4:4" x14ac:dyDescent="0.2">
      <c r="D3912" s="185"/>
    </row>
    <row r="3913" spans="4:4" x14ac:dyDescent="0.2">
      <c r="D3913" s="185"/>
    </row>
    <row r="3914" spans="4:4" x14ac:dyDescent="0.2">
      <c r="D3914" s="185"/>
    </row>
    <row r="3915" spans="4:4" x14ac:dyDescent="0.2">
      <c r="D3915" s="185"/>
    </row>
    <row r="3916" spans="4:4" x14ac:dyDescent="0.2">
      <c r="D3916" s="185"/>
    </row>
    <row r="3917" spans="4:4" x14ac:dyDescent="0.2">
      <c r="D3917" s="185"/>
    </row>
    <row r="3918" spans="4:4" x14ac:dyDescent="0.2">
      <c r="D3918" s="185"/>
    </row>
    <row r="3919" spans="4:4" x14ac:dyDescent="0.2">
      <c r="D3919" s="185"/>
    </row>
    <row r="3920" spans="4:4" x14ac:dyDescent="0.2">
      <c r="D3920" s="185"/>
    </row>
    <row r="3921" spans="4:4" x14ac:dyDescent="0.2">
      <c r="D3921" s="185"/>
    </row>
    <row r="3922" spans="4:4" x14ac:dyDescent="0.2">
      <c r="D3922" s="185"/>
    </row>
    <row r="3923" spans="4:4" x14ac:dyDescent="0.2">
      <c r="D3923" s="185"/>
    </row>
    <row r="3924" spans="4:4" x14ac:dyDescent="0.2">
      <c r="D3924" s="185"/>
    </row>
    <row r="3925" spans="4:4" x14ac:dyDescent="0.2">
      <c r="D3925" s="185"/>
    </row>
    <row r="3926" spans="4:4" x14ac:dyDescent="0.2">
      <c r="D3926" s="185"/>
    </row>
    <row r="3927" spans="4:4" x14ac:dyDescent="0.2">
      <c r="D3927" s="185"/>
    </row>
    <row r="3928" spans="4:4" x14ac:dyDescent="0.2">
      <c r="D3928" s="185"/>
    </row>
    <row r="3929" spans="4:4" x14ac:dyDescent="0.2">
      <c r="D3929" s="185"/>
    </row>
    <row r="3930" spans="4:4" x14ac:dyDescent="0.2">
      <c r="D3930" s="185"/>
    </row>
    <row r="3931" spans="4:4" x14ac:dyDescent="0.2">
      <c r="D3931" s="185"/>
    </row>
    <row r="3932" spans="4:4" x14ac:dyDescent="0.2">
      <c r="D3932" s="185"/>
    </row>
    <row r="3933" spans="4:4" x14ac:dyDescent="0.2">
      <c r="D3933" s="185"/>
    </row>
    <row r="3934" spans="4:4" x14ac:dyDescent="0.2">
      <c r="D3934" s="185"/>
    </row>
    <row r="3935" spans="4:4" x14ac:dyDescent="0.2">
      <c r="D3935" s="185"/>
    </row>
    <row r="3936" spans="4:4" x14ac:dyDescent="0.2">
      <c r="D3936" s="185"/>
    </row>
    <row r="3937" spans="4:4" x14ac:dyDescent="0.2">
      <c r="D3937" s="185"/>
    </row>
    <row r="3938" spans="4:4" x14ac:dyDescent="0.2">
      <c r="D3938" s="185"/>
    </row>
    <row r="3939" spans="4:4" x14ac:dyDescent="0.2">
      <c r="D3939" s="185"/>
    </row>
    <row r="3940" spans="4:4" x14ac:dyDescent="0.2">
      <c r="D3940" s="185"/>
    </row>
    <row r="3941" spans="4:4" x14ac:dyDescent="0.2">
      <c r="D3941" s="185"/>
    </row>
    <row r="3942" spans="4:4" x14ac:dyDescent="0.2">
      <c r="D3942" s="185"/>
    </row>
    <row r="3943" spans="4:4" x14ac:dyDescent="0.2">
      <c r="D3943" s="185"/>
    </row>
    <row r="3944" spans="4:4" x14ac:dyDescent="0.2">
      <c r="D3944" s="185"/>
    </row>
    <row r="3945" spans="4:4" x14ac:dyDescent="0.2">
      <c r="D3945" s="185"/>
    </row>
    <row r="3946" spans="4:4" x14ac:dyDescent="0.2">
      <c r="D3946" s="185"/>
    </row>
    <row r="3947" spans="4:4" x14ac:dyDescent="0.2">
      <c r="D3947" s="185"/>
    </row>
    <row r="3948" spans="4:4" x14ac:dyDescent="0.2">
      <c r="D3948" s="185"/>
    </row>
    <row r="3949" spans="4:4" x14ac:dyDescent="0.2">
      <c r="D3949" s="185"/>
    </row>
    <row r="3950" spans="4:4" x14ac:dyDescent="0.2">
      <c r="D3950" s="185"/>
    </row>
    <row r="3951" spans="4:4" x14ac:dyDescent="0.2">
      <c r="D3951" s="185"/>
    </row>
    <row r="3952" spans="4:4" x14ac:dyDescent="0.2">
      <c r="D3952" s="185"/>
    </row>
    <row r="3953" spans="4:4" x14ac:dyDescent="0.2">
      <c r="D3953" s="185"/>
    </row>
    <row r="3954" spans="4:4" x14ac:dyDescent="0.2">
      <c r="D3954" s="185"/>
    </row>
    <row r="3955" spans="4:4" x14ac:dyDescent="0.2">
      <c r="D3955" s="185"/>
    </row>
    <row r="3956" spans="4:4" x14ac:dyDescent="0.2">
      <c r="D3956" s="185"/>
    </row>
    <row r="3957" spans="4:4" x14ac:dyDescent="0.2">
      <c r="D3957" s="185"/>
    </row>
    <row r="3958" spans="4:4" x14ac:dyDescent="0.2">
      <c r="D3958" s="185"/>
    </row>
    <row r="3959" spans="4:4" x14ac:dyDescent="0.2">
      <c r="D3959" s="185"/>
    </row>
    <row r="3960" spans="4:4" x14ac:dyDescent="0.2">
      <c r="D3960" s="185"/>
    </row>
    <row r="3961" spans="4:4" x14ac:dyDescent="0.2">
      <c r="D3961" s="185"/>
    </row>
    <row r="3962" spans="4:4" x14ac:dyDescent="0.2">
      <c r="D3962" s="185"/>
    </row>
    <row r="3963" spans="4:4" x14ac:dyDescent="0.2">
      <c r="D3963" s="185"/>
    </row>
    <row r="3964" spans="4:4" x14ac:dyDescent="0.2">
      <c r="D3964" s="185"/>
    </row>
    <row r="3965" spans="4:4" x14ac:dyDescent="0.2">
      <c r="D3965" s="185"/>
    </row>
    <row r="3966" spans="4:4" x14ac:dyDescent="0.2">
      <c r="D3966" s="185"/>
    </row>
    <row r="3967" spans="4:4" x14ac:dyDescent="0.2">
      <c r="D3967" s="185"/>
    </row>
    <row r="3968" spans="4:4" x14ac:dyDescent="0.2">
      <c r="D3968" s="185"/>
    </row>
    <row r="3969" spans="4:4" x14ac:dyDescent="0.2">
      <c r="D3969" s="185"/>
    </row>
    <row r="3970" spans="4:4" x14ac:dyDescent="0.2">
      <c r="D3970" s="185"/>
    </row>
    <row r="3971" spans="4:4" x14ac:dyDescent="0.2">
      <c r="D3971" s="185"/>
    </row>
    <row r="3972" spans="4:4" x14ac:dyDescent="0.2">
      <c r="D3972" s="185"/>
    </row>
    <row r="3973" spans="4:4" x14ac:dyDescent="0.2">
      <c r="D3973" s="185"/>
    </row>
    <row r="3974" spans="4:4" x14ac:dyDescent="0.2">
      <c r="D3974" s="185"/>
    </row>
    <row r="3975" spans="4:4" x14ac:dyDescent="0.2">
      <c r="D3975" s="185"/>
    </row>
    <row r="3976" spans="4:4" x14ac:dyDescent="0.2">
      <c r="D3976" s="185"/>
    </row>
    <row r="3977" spans="4:4" x14ac:dyDescent="0.2">
      <c r="D3977" s="185"/>
    </row>
    <row r="3978" spans="4:4" x14ac:dyDescent="0.2">
      <c r="D3978" s="185"/>
    </row>
    <row r="3979" spans="4:4" x14ac:dyDescent="0.2">
      <c r="D3979" s="185"/>
    </row>
    <row r="3980" spans="4:4" x14ac:dyDescent="0.2">
      <c r="D3980" s="185"/>
    </row>
    <row r="3981" spans="4:4" x14ac:dyDescent="0.2">
      <c r="D3981" s="185"/>
    </row>
    <row r="3982" spans="4:4" x14ac:dyDescent="0.2">
      <c r="D3982" s="185"/>
    </row>
    <row r="3983" spans="4:4" x14ac:dyDescent="0.2">
      <c r="D3983" s="185"/>
    </row>
    <row r="3984" spans="4:4" x14ac:dyDescent="0.2">
      <c r="D3984" s="185"/>
    </row>
    <row r="3985" spans="4:4" x14ac:dyDescent="0.2">
      <c r="D3985" s="185"/>
    </row>
    <row r="3986" spans="4:4" x14ac:dyDescent="0.2">
      <c r="D3986" s="185"/>
    </row>
    <row r="3987" spans="4:4" x14ac:dyDescent="0.2">
      <c r="D3987" s="185"/>
    </row>
    <row r="3988" spans="4:4" x14ac:dyDescent="0.2">
      <c r="D3988" s="185"/>
    </row>
    <row r="3989" spans="4:4" x14ac:dyDescent="0.2">
      <c r="D3989" s="185"/>
    </row>
    <row r="3990" spans="4:4" x14ac:dyDescent="0.2">
      <c r="D3990" s="185"/>
    </row>
    <row r="3991" spans="4:4" x14ac:dyDescent="0.2">
      <c r="D3991" s="185"/>
    </row>
    <row r="3992" spans="4:4" x14ac:dyDescent="0.2">
      <c r="D3992" s="185"/>
    </row>
    <row r="3993" spans="4:4" x14ac:dyDescent="0.2">
      <c r="D3993" s="185"/>
    </row>
    <row r="3994" spans="4:4" x14ac:dyDescent="0.2">
      <c r="D3994" s="185"/>
    </row>
    <row r="3995" spans="4:4" x14ac:dyDescent="0.2">
      <c r="D3995" s="185"/>
    </row>
    <row r="3996" spans="4:4" x14ac:dyDescent="0.2">
      <c r="D3996" s="185"/>
    </row>
    <row r="3997" spans="4:4" x14ac:dyDescent="0.2">
      <c r="D3997" s="185"/>
    </row>
    <row r="3998" spans="4:4" x14ac:dyDescent="0.2">
      <c r="D3998" s="185"/>
    </row>
    <row r="3999" spans="4:4" x14ac:dyDescent="0.2">
      <c r="D3999" s="185"/>
    </row>
    <row r="4000" spans="4:4" x14ac:dyDescent="0.2">
      <c r="D4000" s="185"/>
    </row>
    <row r="4001" spans="4:4" x14ac:dyDescent="0.2">
      <c r="D4001" s="185"/>
    </row>
    <row r="4002" spans="4:4" x14ac:dyDescent="0.2">
      <c r="D4002" s="185"/>
    </row>
    <row r="4003" spans="4:4" x14ac:dyDescent="0.2">
      <c r="D4003" s="185"/>
    </row>
    <row r="4004" spans="4:4" x14ac:dyDescent="0.2">
      <c r="D4004" s="185"/>
    </row>
    <row r="4005" spans="4:4" x14ac:dyDescent="0.2">
      <c r="D4005" s="185"/>
    </row>
    <row r="4006" spans="4:4" x14ac:dyDescent="0.2">
      <c r="D4006" s="185"/>
    </row>
    <row r="4007" spans="4:4" x14ac:dyDescent="0.2">
      <c r="D4007" s="185"/>
    </row>
    <row r="4008" spans="4:4" x14ac:dyDescent="0.2">
      <c r="D4008" s="185"/>
    </row>
    <row r="4009" spans="4:4" x14ac:dyDescent="0.2">
      <c r="D4009" s="185"/>
    </row>
    <row r="4010" spans="4:4" x14ac:dyDescent="0.2">
      <c r="D4010" s="185"/>
    </row>
    <row r="4011" spans="4:4" x14ac:dyDescent="0.2">
      <c r="D4011" s="185"/>
    </row>
    <row r="4012" spans="4:4" x14ac:dyDescent="0.2">
      <c r="D4012" s="185"/>
    </row>
    <row r="4013" spans="4:4" x14ac:dyDescent="0.2">
      <c r="D4013" s="185"/>
    </row>
    <row r="4014" spans="4:4" x14ac:dyDescent="0.2">
      <c r="D4014" s="185"/>
    </row>
    <row r="4015" spans="4:4" x14ac:dyDescent="0.2">
      <c r="D4015" s="185"/>
    </row>
    <row r="4016" spans="4:4" x14ac:dyDescent="0.2">
      <c r="D4016" s="185"/>
    </row>
    <row r="4017" spans="4:4" x14ac:dyDescent="0.2">
      <c r="D4017" s="185"/>
    </row>
    <row r="4018" spans="4:4" x14ac:dyDescent="0.2">
      <c r="D4018" s="185"/>
    </row>
    <row r="4019" spans="4:4" x14ac:dyDescent="0.2">
      <c r="D4019" s="185"/>
    </row>
    <row r="4020" spans="4:4" x14ac:dyDescent="0.2">
      <c r="D4020" s="185"/>
    </row>
    <row r="4021" spans="4:4" x14ac:dyDescent="0.2">
      <c r="D4021" s="185"/>
    </row>
    <row r="4022" spans="4:4" x14ac:dyDescent="0.2">
      <c r="D4022" s="185"/>
    </row>
    <row r="4023" spans="4:4" x14ac:dyDescent="0.2">
      <c r="D4023" s="185"/>
    </row>
    <row r="4024" spans="4:4" x14ac:dyDescent="0.2">
      <c r="D4024" s="185"/>
    </row>
    <row r="4025" spans="4:4" x14ac:dyDescent="0.2">
      <c r="D4025" s="185"/>
    </row>
    <row r="4026" spans="4:4" x14ac:dyDescent="0.2">
      <c r="D4026" s="185"/>
    </row>
    <row r="4027" spans="4:4" x14ac:dyDescent="0.2">
      <c r="D4027" s="185"/>
    </row>
    <row r="4028" spans="4:4" x14ac:dyDescent="0.2">
      <c r="D4028" s="185"/>
    </row>
    <row r="4029" spans="4:4" x14ac:dyDescent="0.2">
      <c r="D4029" s="185"/>
    </row>
    <row r="4030" spans="4:4" x14ac:dyDescent="0.2">
      <c r="D4030" s="185"/>
    </row>
    <row r="4031" spans="4:4" x14ac:dyDescent="0.2">
      <c r="D4031" s="185"/>
    </row>
    <row r="4032" spans="4:4" x14ac:dyDescent="0.2">
      <c r="D4032" s="185"/>
    </row>
    <row r="4033" spans="4:4" x14ac:dyDescent="0.2">
      <c r="D4033" s="185"/>
    </row>
    <row r="4034" spans="4:4" x14ac:dyDescent="0.2">
      <c r="D4034" s="185"/>
    </row>
    <row r="4035" spans="4:4" x14ac:dyDescent="0.2">
      <c r="D4035" s="185"/>
    </row>
    <row r="4036" spans="4:4" x14ac:dyDescent="0.2">
      <c r="D4036" s="185"/>
    </row>
    <row r="4037" spans="4:4" x14ac:dyDescent="0.2">
      <c r="D4037" s="185"/>
    </row>
    <row r="4038" spans="4:4" x14ac:dyDescent="0.2">
      <c r="D4038" s="185"/>
    </row>
    <row r="4039" spans="4:4" x14ac:dyDescent="0.2">
      <c r="D4039" s="185"/>
    </row>
    <row r="4040" spans="4:4" x14ac:dyDescent="0.2">
      <c r="D4040" s="185"/>
    </row>
    <row r="4041" spans="4:4" x14ac:dyDescent="0.2">
      <c r="D4041" s="185"/>
    </row>
    <row r="4042" spans="4:4" x14ac:dyDescent="0.2">
      <c r="D4042" s="185"/>
    </row>
    <row r="4043" spans="4:4" x14ac:dyDescent="0.2">
      <c r="D4043" s="185"/>
    </row>
    <row r="4044" spans="4:4" x14ac:dyDescent="0.2">
      <c r="D4044" s="185"/>
    </row>
    <row r="4045" spans="4:4" x14ac:dyDescent="0.2">
      <c r="D4045" s="185"/>
    </row>
    <row r="4046" spans="4:4" x14ac:dyDescent="0.2">
      <c r="D4046" s="185"/>
    </row>
    <row r="4047" spans="4:4" x14ac:dyDescent="0.2">
      <c r="D4047" s="185"/>
    </row>
    <row r="4048" spans="4:4" x14ac:dyDescent="0.2">
      <c r="D4048" s="185"/>
    </row>
    <row r="4049" spans="4:4" x14ac:dyDescent="0.2">
      <c r="D4049" s="185"/>
    </row>
    <row r="4050" spans="4:4" x14ac:dyDescent="0.2">
      <c r="D4050" s="185"/>
    </row>
    <row r="4051" spans="4:4" x14ac:dyDescent="0.2">
      <c r="D4051" s="185"/>
    </row>
    <row r="4052" spans="4:4" x14ac:dyDescent="0.2">
      <c r="D4052" s="185"/>
    </row>
    <row r="4053" spans="4:4" x14ac:dyDescent="0.2">
      <c r="D4053" s="185"/>
    </row>
    <row r="4054" spans="4:4" x14ac:dyDescent="0.2">
      <c r="D4054" s="185"/>
    </row>
    <row r="4055" spans="4:4" x14ac:dyDescent="0.2">
      <c r="D4055" s="185"/>
    </row>
    <row r="4056" spans="4:4" x14ac:dyDescent="0.2">
      <c r="D4056" s="185"/>
    </row>
    <row r="4057" spans="4:4" x14ac:dyDescent="0.2">
      <c r="D4057" s="185"/>
    </row>
    <row r="4058" spans="4:4" x14ac:dyDescent="0.2">
      <c r="D4058" s="185"/>
    </row>
    <row r="4059" spans="4:4" x14ac:dyDescent="0.2">
      <c r="D4059" s="185"/>
    </row>
    <row r="4060" spans="4:4" x14ac:dyDescent="0.2">
      <c r="D4060" s="185"/>
    </row>
    <row r="4061" spans="4:4" x14ac:dyDescent="0.2">
      <c r="D4061" s="185"/>
    </row>
    <row r="4062" spans="4:4" x14ac:dyDescent="0.2">
      <c r="D4062" s="185"/>
    </row>
    <row r="4063" spans="4:4" x14ac:dyDescent="0.2">
      <c r="D4063" s="185"/>
    </row>
    <row r="4064" spans="4:4" x14ac:dyDescent="0.2">
      <c r="D4064" s="185"/>
    </row>
    <row r="4065" spans="4:4" x14ac:dyDescent="0.2">
      <c r="D4065" s="185"/>
    </row>
    <row r="4066" spans="4:4" x14ac:dyDescent="0.2">
      <c r="D4066" s="185"/>
    </row>
    <row r="4067" spans="4:4" x14ac:dyDescent="0.2">
      <c r="D4067" s="185"/>
    </row>
    <row r="4068" spans="4:4" x14ac:dyDescent="0.2">
      <c r="D4068" s="185"/>
    </row>
    <row r="4069" spans="4:4" x14ac:dyDescent="0.2">
      <c r="D4069" s="185"/>
    </row>
    <row r="4070" spans="4:4" x14ac:dyDescent="0.2">
      <c r="D4070" s="185"/>
    </row>
    <row r="4071" spans="4:4" x14ac:dyDescent="0.2">
      <c r="D4071" s="185"/>
    </row>
    <row r="4072" spans="4:4" x14ac:dyDescent="0.2">
      <c r="D4072" s="185"/>
    </row>
    <row r="4073" spans="4:4" x14ac:dyDescent="0.2">
      <c r="D4073" s="185"/>
    </row>
    <row r="4074" spans="4:4" x14ac:dyDescent="0.2">
      <c r="D4074" s="185"/>
    </row>
    <row r="4075" spans="4:4" x14ac:dyDescent="0.2">
      <c r="D4075" s="185"/>
    </row>
    <row r="4076" spans="4:4" x14ac:dyDescent="0.2">
      <c r="D4076" s="185"/>
    </row>
    <row r="4077" spans="4:4" x14ac:dyDescent="0.2">
      <c r="D4077" s="185"/>
    </row>
    <row r="4078" spans="4:4" x14ac:dyDescent="0.2">
      <c r="D4078" s="185"/>
    </row>
    <row r="4079" spans="4:4" x14ac:dyDescent="0.2">
      <c r="D4079" s="185"/>
    </row>
    <row r="4080" spans="4:4" x14ac:dyDescent="0.2">
      <c r="D4080" s="185"/>
    </row>
    <row r="4081" spans="4:4" x14ac:dyDescent="0.2">
      <c r="D4081" s="185"/>
    </row>
    <row r="4082" spans="4:4" x14ac:dyDescent="0.2">
      <c r="D4082" s="185"/>
    </row>
    <row r="4083" spans="4:4" x14ac:dyDescent="0.2">
      <c r="D4083" s="185"/>
    </row>
    <row r="4084" spans="4:4" x14ac:dyDescent="0.2">
      <c r="D4084" s="185"/>
    </row>
    <row r="4085" spans="4:4" x14ac:dyDescent="0.2">
      <c r="D4085" s="185"/>
    </row>
    <row r="4086" spans="4:4" x14ac:dyDescent="0.2">
      <c r="D4086" s="185"/>
    </row>
    <row r="4087" spans="4:4" x14ac:dyDescent="0.2">
      <c r="D4087" s="185"/>
    </row>
    <row r="4088" spans="4:4" x14ac:dyDescent="0.2">
      <c r="D4088" s="185"/>
    </row>
    <row r="4089" spans="4:4" x14ac:dyDescent="0.2">
      <c r="D4089" s="185"/>
    </row>
    <row r="4090" spans="4:4" x14ac:dyDescent="0.2">
      <c r="D4090" s="185"/>
    </row>
    <row r="4091" spans="4:4" x14ac:dyDescent="0.2">
      <c r="D4091" s="185"/>
    </row>
    <row r="4092" spans="4:4" x14ac:dyDescent="0.2">
      <c r="D4092" s="185"/>
    </row>
    <row r="4093" spans="4:4" x14ac:dyDescent="0.2">
      <c r="D4093" s="185"/>
    </row>
    <row r="4094" spans="4:4" x14ac:dyDescent="0.2">
      <c r="D4094" s="185"/>
    </row>
    <row r="4095" spans="4:4" x14ac:dyDescent="0.2">
      <c r="D4095" s="185"/>
    </row>
    <row r="4096" spans="4:4" x14ac:dyDescent="0.2">
      <c r="D4096" s="185"/>
    </row>
    <row r="4097" spans="4:4" x14ac:dyDescent="0.2">
      <c r="D4097" s="185"/>
    </row>
    <row r="4098" spans="4:4" x14ac:dyDescent="0.2">
      <c r="D4098" s="185"/>
    </row>
    <row r="4099" spans="4:4" x14ac:dyDescent="0.2">
      <c r="D4099" s="185"/>
    </row>
    <row r="4100" spans="4:4" x14ac:dyDescent="0.2">
      <c r="D4100" s="185"/>
    </row>
    <row r="4101" spans="4:4" x14ac:dyDescent="0.2">
      <c r="D4101" s="185"/>
    </row>
    <row r="4102" spans="4:4" x14ac:dyDescent="0.2">
      <c r="D4102" s="185"/>
    </row>
    <row r="4103" spans="4:4" x14ac:dyDescent="0.2">
      <c r="D4103" s="185"/>
    </row>
    <row r="4104" spans="4:4" x14ac:dyDescent="0.2">
      <c r="D4104" s="185"/>
    </row>
    <row r="4105" spans="4:4" x14ac:dyDescent="0.2">
      <c r="D4105" s="185"/>
    </row>
    <row r="4106" spans="4:4" x14ac:dyDescent="0.2">
      <c r="D4106" s="185"/>
    </row>
    <row r="4107" spans="4:4" x14ac:dyDescent="0.2">
      <c r="D4107" s="185"/>
    </row>
    <row r="4108" spans="4:4" x14ac:dyDescent="0.2">
      <c r="D4108" s="185"/>
    </row>
    <row r="4109" spans="4:4" x14ac:dyDescent="0.2">
      <c r="D4109" s="185"/>
    </row>
    <row r="4110" spans="4:4" x14ac:dyDescent="0.2">
      <c r="D4110" s="185"/>
    </row>
    <row r="4111" spans="4:4" x14ac:dyDescent="0.2">
      <c r="D4111" s="185"/>
    </row>
    <row r="4112" spans="4:4" x14ac:dyDescent="0.2">
      <c r="D4112" s="185"/>
    </row>
    <row r="4113" spans="4:4" x14ac:dyDescent="0.2">
      <c r="D4113" s="185"/>
    </row>
    <row r="4114" spans="4:4" x14ac:dyDescent="0.2">
      <c r="D4114" s="185"/>
    </row>
    <row r="4115" spans="4:4" x14ac:dyDescent="0.2">
      <c r="D4115" s="185"/>
    </row>
    <row r="4116" spans="4:4" x14ac:dyDescent="0.2">
      <c r="D4116" s="185"/>
    </row>
    <row r="4117" spans="4:4" x14ac:dyDescent="0.2">
      <c r="D4117" s="185"/>
    </row>
    <row r="4118" spans="4:4" x14ac:dyDescent="0.2">
      <c r="D4118" s="185"/>
    </row>
    <row r="4119" spans="4:4" x14ac:dyDescent="0.2">
      <c r="D4119" s="185"/>
    </row>
    <row r="4120" spans="4:4" x14ac:dyDescent="0.2">
      <c r="D4120" s="185"/>
    </row>
    <row r="4121" spans="4:4" x14ac:dyDescent="0.2">
      <c r="D4121" s="185"/>
    </row>
    <row r="4122" spans="4:4" x14ac:dyDescent="0.2">
      <c r="D4122" s="185"/>
    </row>
    <row r="4123" spans="4:4" x14ac:dyDescent="0.2">
      <c r="D4123" s="185"/>
    </row>
    <row r="4124" spans="4:4" x14ac:dyDescent="0.2">
      <c r="D4124" s="185"/>
    </row>
    <row r="4125" spans="4:4" x14ac:dyDescent="0.2">
      <c r="D4125" s="185"/>
    </row>
    <row r="4126" spans="4:4" x14ac:dyDescent="0.2">
      <c r="D4126" s="185"/>
    </row>
    <row r="4127" spans="4:4" x14ac:dyDescent="0.2">
      <c r="D4127" s="185"/>
    </row>
    <row r="4128" spans="4:4" x14ac:dyDescent="0.2">
      <c r="D4128" s="185"/>
    </row>
    <row r="4129" spans="4:4" x14ac:dyDescent="0.2">
      <c r="D4129" s="185"/>
    </row>
    <row r="4130" spans="4:4" x14ac:dyDescent="0.2">
      <c r="D4130" s="185"/>
    </row>
    <row r="4131" spans="4:4" x14ac:dyDescent="0.2">
      <c r="D4131" s="185"/>
    </row>
    <row r="4132" spans="4:4" x14ac:dyDescent="0.2">
      <c r="D4132" s="185"/>
    </row>
    <row r="4133" spans="4:4" x14ac:dyDescent="0.2">
      <c r="D4133" s="185"/>
    </row>
    <row r="4134" spans="4:4" x14ac:dyDescent="0.2">
      <c r="D4134" s="185"/>
    </row>
    <row r="4135" spans="4:4" x14ac:dyDescent="0.2">
      <c r="D4135" s="185"/>
    </row>
    <row r="4136" spans="4:4" x14ac:dyDescent="0.2">
      <c r="D4136" s="185"/>
    </row>
    <row r="4137" spans="4:4" x14ac:dyDescent="0.2">
      <c r="D4137" s="185"/>
    </row>
    <row r="4138" spans="4:4" x14ac:dyDescent="0.2">
      <c r="D4138" s="185"/>
    </row>
    <row r="4139" spans="4:4" x14ac:dyDescent="0.2">
      <c r="D4139" s="185"/>
    </row>
    <row r="4140" spans="4:4" x14ac:dyDescent="0.2">
      <c r="D4140" s="185"/>
    </row>
    <row r="4141" spans="4:4" x14ac:dyDescent="0.2">
      <c r="D4141" s="185"/>
    </row>
    <row r="4142" spans="4:4" x14ac:dyDescent="0.2">
      <c r="D4142" s="185"/>
    </row>
    <row r="4143" spans="4:4" x14ac:dyDescent="0.2">
      <c r="D4143" s="185"/>
    </row>
    <row r="4144" spans="4:4" x14ac:dyDescent="0.2">
      <c r="D4144" s="185"/>
    </row>
    <row r="4145" spans="4:4" x14ac:dyDescent="0.2">
      <c r="D4145" s="185"/>
    </row>
    <row r="4146" spans="4:4" x14ac:dyDescent="0.2">
      <c r="D4146" s="185"/>
    </row>
    <row r="4147" spans="4:4" x14ac:dyDescent="0.2">
      <c r="D4147" s="185"/>
    </row>
    <row r="4148" spans="4:4" x14ac:dyDescent="0.2">
      <c r="D4148" s="185"/>
    </row>
    <row r="4149" spans="4:4" x14ac:dyDescent="0.2">
      <c r="D4149" s="185"/>
    </row>
    <row r="4150" spans="4:4" x14ac:dyDescent="0.2">
      <c r="D4150" s="185"/>
    </row>
    <row r="4151" spans="4:4" x14ac:dyDescent="0.2">
      <c r="D4151" s="185"/>
    </row>
    <row r="4152" spans="4:4" x14ac:dyDescent="0.2">
      <c r="D4152" s="185"/>
    </row>
    <row r="4153" spans="4:4" x14ac:dyDescent="0.2">
      <c r="D4153" s="185"/>
    </row>
    <row r="4154" spans="4:4" x14ac:dyDescent="0.2">
      <c r="D4154" s="185"/>
    </row>
    <row r="4155" spans="4:4" x14ac:dyDescent="0.2">
      <c r="D4155" s="185"/>
    </row>
    <row r="4156" spans="4:4" x14ac:dyDescent="0.2">
      <c r="D4156" s="185"/>
    </row>
    <row r="4157" spans="4:4" x14ac:dyDescent="0.2">
      <c r="D4157" s="185"/>
    </row>
    <row r="4158" spans="4:4" x14ac:dyDescent="0.2">
      <c r="D4158" s="185"/>
    </row>
    <row r="4159" spans="4:4" x14ac:dyDescent="0.2">
      <c r="D4159" s="185"/>
    </row>
    <row r="4160" spans="4:4" x14ac:dyDescent="0.2">
      <c r="D4160" s="185"/>
    </row>
    <row r="4161" spans="4:4" x14ac:dyDescent="0.2">
      <c r="D4161" s="185"/>
    </row>
    <row r="4162" spans="4:4" x14ac:dyDescent="0.2">
      <c r="D4162" s="185"/>
    </row>
    <row r="4163" spans="4:4" x14ac:dyDescent="0.2">
      <c r="D4163" s="185"/>
    </row>
    <row r="4164" spans="4:4" x14ac:dyDescent="0.2">
      <c r="D4164" s="185"/>
    </row>
    <row r="4165" spans="4:4" x14ac:dyDescent="0.2">
      <c r="D4165" s="185"/>
    </row>
    <row r="4166" spans="4:4" x14ac:dyDescent="0.2">
      <c r="D4166" s="185"/>
    </row>
    <row r="4167" spans="4:4" x14ac:dyDescent="0.2">
      <c r="D4167" s="185"/>
    </row>
    <row r="4168" spans="4:4" x14ac:dyDescent="0.2">
      <c r="D4168" s="185"/>
    </row>
    <row r="4169" spans="4:4" x14ac:dyDescent="0.2">
      <c r="D4169" s="185"/>
    </row>
    <row r="4170" spans="4:4" x14ac:dyDescent="0.2">
      <c r="D4170" s="185"/>
    </row>
    <row r="4171" spans="4:4" x14ac:dyDescent="0.2">
      <c r="D4171" s="185"/>
    </row>
    <row r="4172" spans="4:4" x14ac:dyDescent="0.2">
      <c r="D4172" s="185"/>
    </row>
    <row r="4173" spans="4:4" x14ac:dyDescent="0.2">
      <c r="D4173" s="185"/>
    </row>
    <row r="4174" spans="4:4" x14ac:dyDescent="0.2">
      <c r="D4174" s="185"/>
    </row>
    <row r="4175" spans="4:4" x14ac:dyDescent="0.2">
      <c r="D4175" s="185"/>
    </row>
    <row r="4176" spans="4:4" x14ac:dyDescent="0.2">
      <c r="D4176" s="185"/>
    </row>
    <row r="4177" spans="4:4" x14ac:dyDescent="0.2">
      <c r="D4177" s="185"/>
    </row>
    <row r="4178" spans="4:4" x14ac:dyDescent="0.2">
      <c r="D4178" s="185"/>
    </row>
    <row r="4179" spans="4:4" x14ac:dyDescent="0.2">
      <c r="D4179" s="185"/>
    </row>
    <row r="4180" spans="4:4" x14ac:dyDescent="0.2">
      <c r="D4180" s="185"/>
    </row>
    <row r="4181" spans="4:4" x14ac:dyDescent="0.2">
      <c r="D4181" s="185"/>
    </row>
    <row r="4182" spans="4:4" x14ac:dyDescent="0.2">
      <c r="D4182" s="185"/>
    </row>
    <row r="4183" spans="4:4" x14ac:dyDescent="0.2">
      <c r="D4183" s="185"/>
    </row>
    <row r="4184" spans="4:4" x14ac:dyDescent="0.2">
      <c r="D4184" s="185"/>
    </row>
    <row r="4185" spans="4:4" x14ac:dyDescent="0.2">
      <c r="D4185" s="185"/>
    </row>
    <row r="4186" spans="4:4" x14ac:dyDescent="0.2">
      <c r="D4186" s="185"/>
    </row>
    <row r="4187" spans="4:4" x14ac:dyDescent="0.2">
      <c r="D4187" s="185"/>
    </row>
    <row r="4188" spans="4:4" x14ac:dyDescent="0.2">
      <c r="D4188" s="185"/>
    </row>
    <row r="4189" spans="4:4" x14ac:dyDescent="0.2">
      <c r="D4189" s="185"/>
    </row>
    <row r="4190" spans="4:4" x14ac:dyDescent="0.2">
      <c r="D4190" s="185"/>
    </row>
    <row r="4191" spans="4:4" x14ac:dyDescent="0.2">
      <c r="D4191" s="185"/>
    </row>
    <row r="4192" spans="4:4" x14ac:dyDescent="0.2">
      <c r="D4192" s="185"/>
    </row>
    <row r="4193" spans="4:4" x14ac:dyDescent="0.2">
      <c r="D4193" s="185"/>
    </row>
    <row r="4194" spans="4:4" x14ac:dyDescent="0.2">
      <c r="D4194" s="185"/>
    </row>
    <row r="4195" spans="4:4" x14ac:dyDescent="0.2">
      <c r="D4195" s="185"/>
    </row>
    <row r="4196" spans="4:4" x14ac:dyDescent="0.2">
      <c r="D4196" s="185"/>
    </row>
    <row r="4197" spans="4:4" x14ac:dyDescent="0.2">
      <c r="D4197" s="185"/>
    </row>
    <row r="4198" spans="4:4" x14ac:dyDescent="0.2">
      <c r="D4198" s="185"/>
    </row>
    <row r="4199" spans="4:4" x14ac:dyDescent="0.2">
      <c r="D4199" s="185"/>
    </row>
    <row r="4200" spans="4:4" x14ac:dyDescent="0.2">
      <c r="D4200" s="185"/>
    </row>
    <row r="4201" spans="4:4" x14ac:dyDescent="0.2">
      <c r="D4201" s="185"/>
    </row>
    <row r="4202" spans="4:4" x14ac:dyDescent="0.2">
      <c r="D4202" s="185"/>
    </row>
    <row r="4203" spans="4:4" x14ac:dyDescent="0.2">
      <c r="D4203" s="185"/>
    </row>
    <row r="4204" spans="4:4" x14ac:dyDescent="0.2">
      <c r="D4204" s="185"/>
    </row>
    <row r="4205" spans="4:4" x14ac:dyDescent="0.2">
      <c r="D4205" s="185"/>
    </row>
    <row r="4206" spans="4:4" x14ac:dyDescent="0.2">
      <c r="D4206" s="185"/>
    </row>
    <row r="4207" spans="4:4" x14ac:dyDescent="0.2">
      <c r="D4207" s="185"/>
    </row>
    <row r="4208" spans="4:4" x14ac:dyDescent="0.2">
      <c r="D4208" s="185"/>
    </row>
    <row r="4209" spans="4:4" x14ac:dyDescent="0.2">
      <c r="D4209" s="185"/>
    </row>
    <row r="4210" spans="4:4" x14ac:dyDescent="0.2">
      <c r="D4210" s="185"/>
    </row>
    <row r="4211" spans="4:4" x14ac:dyDescent="0.2">
      <c r="D4211" s="185"/>
    </row>
    <row r="4212" spans="4:4" x14ac:dyDescent="0.2">
      <c r="D4212" s="185"/>
    </row>
    <row r="4213" spans="4:4" x14ac:dyDescent="0.2">
      <c r="D4213" s="185"/>
    </row>
    <row r="4214" spans="4:4" x14ac:dyDescent="0.2">
      <c r="D4214" s="185"/>
    </row>
    <row r="4215" spans="4:4" x14ac:dyDescent="0.2">
      <c r="D4215" s="185"/>
    </row>
    <row r="4216" spans="4:4" x14ac:dyDescent="0.2">
      <c r="D4216" s="185"/>
    </row>
    <row r="4217" spans="4:4" x14ac:dyDescent="0.2">
      <c r="D4217" s="185"/>
    </row>
    <row r="4218" spans="4:4" x14ac:dyDescent="0.2">
      <c r="D4218" s="185"/>
    </row>
    <row r="4219" spans="4:4" x14ac:dyDescent="0.2">
      <c r="D4219" s="185"/>
    </row>
    <row r="4220" spans="4:4" x14ac:dyDescent="0.2">
      <c r="D4220" s="185"/>
    </row>
    <row r="4221" spans="4:4" x14ac:dyDescent="0.2">
      <c r="D4221" s="185"/>
    </row>
    <row r="4222" spans="4:4" x14ac:dyDescent="0.2">
      <c r="D4222" s="185"/>
    </row>
    <row r="4223" spans="4:4" x14ac:dyDescent="0.2">
      <c r="D4223" s="185"/>
    </row>
    <row r="4224" spans="4:4" x14ac:dyDescent="0.2">
      <c r="D4224" s="185"/>
    </row>
    <row r="4225" spans="4:4" x14ac:dyDescent="0.2">
      <c r="D4225" s="185"/>
    </row>
    <row r="4226" spans="4:4" x14ac:dyDescent="0.2">
      <c r="D4226" s="185"/>
    </row>
    <row r="4227" spans="4:4" x14ac:dyDescent="0.2">
      <c r="D4227" s="185"/>
    </row>
    <row r="4228" spans="4:4" x14ac:dyDescent="0.2">
      <c r="D4228" s="185"/>
    </row>
    <row r="4229" spans="4:4" x14ac:dyDescent="0.2">
      <c r="D4229" s="185"/>
    </row>
    <row r="4230" spans="4:4" x14ac:dyDescent="0.2">
      <c r="D4230" s="185"/>
    </row>
    <row r="4231" spans="4:4" x14ac:dyDescent="0.2">
      <c r="D4231" s="185"/>
    </row>
    <row r="4232" spans="4:4" x14ac:dyDescent="0.2">
      <c r="D4232" s="185"/>
    </row>
    <row r="4233" spans="4:4" x14ac:dyDescent="0.2">
      <c r="D4233" s="185"/>
    </row>
    <row r="4234" spans="4:4" x14ac:dyDescent="0.2">
      <c r="D4234" s="185"/>
    </row>
    <row r="4235" spans="4:4" x14ac:dyDescent="0.2">
      <c r="D4235" s="185"/>
    </row>
    <row r="4236" spans="4:4" x14ac:dyDescent="0.2">
      <c r="D4236" s="185"/>
    </row>
    <row r="4237" spans="4:4" x14ac:dyDescent="0.2">
      <c r="D4237" s="185"/>
    </row>
    <row r="4238" spans="4:4" x14ac:dyDescent="0.2">
      <c r="D4238" s="185"/>
    </row>
    <row r="4239" spans="4:4" x14ac:dyDescent="0.2">
      <c r="D4239" s="185"/>
    </row>
    <row r="4240" spans="4:4" x14ac:dyDescent="0.2">
      <c r="D4240" s="185"/>
    </row>
    <row r="4241" spans="4:4" x14ac:dyDescent="0.2">
      <c r="D4241" s="185"/>
    </row>
    <row r="4242" spans="4:4" x14ac:dyDescent="0.2">
      <c r="D4242" s="185"/>
    </row>
    <row r="4243" spans="4:4" x14ac:dyDescent="0.2">
      <c r="D4243" s="185"/>
    </row>
    <row r="4244" spans="4:4" x14ac:dyDescent="0.2">
      <c r="D4244" s="185"/>
    </row>
    <row r="4245" spans="4:4" x14ac:dyDescent="0.2">
      <c r="D4245" s="185"/>
    </row>
    <row r="4246" spans="4:4" x14ac:dyDescent="0.2">
      <c r="D4246" s="185"/>
    </row>
    <row r="4247" spans="4:4" x14ac:dyDescent="0.2">
      <c r="D4247" s="185"/>
    </row>
    <row r="4248" spans="4:4" x14ac:dyDescent="0.2">
      <c r="D4248" s="185"/>
    </row>
    <row r="4249" spans="4:4" x14ac:dyDescent="0.2">
      <c r="D4249" s="185"/>
    </row>
    <row r="4250" spans="4:4" x14ac:dyDescent="0.2">
      <c r="D4250" s="185"/>
    </row>
    <row r="4251" spans="4:4" x14ac:dyDescent="0.2">
      <c r="D4251" s="185"/>
    </row>
    <row r="4252" spans="4:4" x14ac:dyDescent="0.2">
      <c r="D4252" s="185"/>
    </row>
    <row r="4253" spans="4:4" x14ac:dyDescent="0.2">
      <c r="D4253" s="185"/>
    </row>
    <row r="4254" spans="4:4" x14ac:dyDescent="0.2">
      <c r="D4254" s="185"/>
    </row>
    <row r="4255" spans="4:4" x14ac:dyDescent="0.2">
      <c r="D4255" s="185"/>
    </row>
    <row r="4256" spans="4:4" x14ac:dyDescent="0.2">
      <c r="D4256" s="185"/>
    </row>
    <row r="4257" spans="4:4" x14ac:dyDescent="0.2">
      <c r="D4257" s="185"/>
    </row>
    <row r="4258" spans="4:4" x14ac:dyDescent="0.2">
      <c r="D4258" s="185"/>
    </row>
    <row r="4259" spans="4:4" x14ac:dyDescent="0.2">
      <c r="D4259" s="185"/>
    </row>
    <row r="4260" spans="4:4" x14ac:dyDescent="0.2">
      <c r="D4260" s="185"/>
    </row>
    <row r="4261" spans="4:4" x14ac:dyDescent="0.2">
      <c r="D4261" s="185"/>
    </row>
    <row r="4262" spans="4:4" x14ac:dyDescent="0.2">
      <c r="D4262" s="185"/>
    </row>
    <row r="4263" spans="4:4" x14ac:dyDescent="0.2">
      <c r="D4263" s="185"/>
    </row>
    <row r="4264" spans="4:4" x14ac:dyDescent="0.2">
      <c r="D4264" s="185"/>
    </row>
    <row r="4265" spans="4:4" x14ac:dyDescent="0.2">
      <c r="D4265" s="185"/>
    </row>
    <row r="4266" spans="4:4" x14ac:dyDescent="0.2">
      <c r="D4266" s="185"/>
    </row>
    <row r="4267" spans="4:4" x14ac:dyDescent="0.2">
      <c r="D4267" s="185"/>
    </row>
    <row r="4268" spans="4:4" x14ac:dyDescent="0.2">
      <c r="D4268" s="185"/>
    </row>
    <row r="4269" spans="4:4" x14ac:dyDescent="0.2">
      <c r="D4269" s="185"/>
    </row>
    <row r="4270" spans="4:4" x14ac:dyDescent="0.2">
      <c r="D4270" s="185"/>
    </row>
    <row r="4271" spans="4:4" x14ac:dyDescent="0.2">
      <c r="D4271" s="185"/>
    </row>
    <row r="4272" spans="4:4" x14ac:dyDescent="0.2">
      <c r="D4272" s="185"/>
    </row>
    <row r="4273" spans="4:4" x14ac:dyDescent="0.2">
      <c r="D4273" s="185"/>
    </row>
    <row r="4274" spans="4:4" x14ac:dyDescent="0.2">
      <c r="D4274" s="185"/>
    </row>
    <row r="4275" spans="4:4" x14ac:dyDescent="0.2">
      <c r="D4275" s="185"/>
    </row>
    <row r="4276" spans="4:4" x14ac:dyDescent="0.2">
      <c r="D4276" s="185"/>
    </row>
    <row r="4277" spans="4:4" x14ac:dyDescent="0.2">
      <c r="D4277" s="185"/>
    </row>
    <row r="4278" spans="4:4" x14ac:dyDescent="0.2">
      <c r="D4278" s="185"/>
    </row>
    <row r="4279" spans="4:4" x14ac:dyDescent="0.2">
      <c r="D4279" s="185"/>
    </row>
    <row r="4280" spans="4:4" x14ac:dyDescent="0.2">
      <c r="D4280" s="185"/>
    </row>
    <row r="4281" spans="4:4" x14ac:dyDescent="0.2">
      <c r="D4281" s="185"/>
    </row>
    <row r="4282" spans="4:4" x14ac:dyDescent="0.2">
      <c r="D4282" s="185"/>
    </row>
    <row r="4283" spans="4:4" x14ac:dyDescent="0.2">
      <c r="D4283" s="185"/>
    </row>
    <row r="4284" spans="4:4" x14ac:dyDescent="0.2">
      <c r="D4284" s="185"/>
    </row>
    <row r="4285" spans="4:4" x14ac:dyDescent="0.2">
      <c r="D4285" s="185"/>
    </row>
    <row r="4286" spans="4:4" x14ac:dyDescent="0.2">
      <c r="D4286" s="185"/>
    </row>
    <row r="4287" spans="4:4" x14ac:dyDescent="0.2">
      <c r="D4287" s="185"/>
    </row>
    <row r="4288" spans="4:4" x14ac:dyDescent="0.2">
      <c r="D4288" s="185"/>
    </row>
    <row r="4289" spans="4:4" x14ac:dyDescent="0.2">
      <c r="D4289" s="185"/>
    </row>
    <row r="4290" spans="4:4" x14ac:dyDescent="0.2">
      <c r="D4290" s="185"/>
    </row>
    <row r="4291" spans="4:4" x14ac:dyDescent="0.2">
      <c r="D4291" s="185"/>
    </row>
    <row r="4292" spans="4:4" x14ac:dyDescent="0.2">
      <c r="D4292" s="185"/>
    </row>
    <row r="4293" spans="4:4" x14ac:dyDescent="0.2">
      <c r="D4293" s="185"/>
    </row>
    <row r="4294" spans="4:4" x14ac:dyDescent="0.2">
      <c r="D4294" s="185"/>
    </row>
    <row r="4295" spans="4:4" x14ac:dyDescent="0.2">
      <c r="D4295" s="185"/>
    </row>
    <row r="4296" spans="4:4" x14ac:dyDescent="0.2">
      <c r="D4296" s="185"/>
    </row>
    <row r="4297" spans="4:4" x14ac:dyDescent="0.2">
      <c r="D4297" s="185"/>
    </row>
    <row r="4298" spans="4:4" x14ac:dyDescent="0.2">
      <c r="D4298" s="185"/>
    </row>
    <row r="4299" spans="4:4" x14ac:dyDescent="0.2">
      <c r="D4299" s="185"/>
    </row>
    <row r="4300" spans="4:4" x14ac:dyDescent="0.2">
      <c r="D4300" s="185"/>
    </row>
    <row r="4301" spans="4:4" x14ac:dyDescent="0.2">
      <c r="D4301" s="185"/>
    </row>
    <row r="4302" spans="4:4" x14ac:dyDescent="0.2">
      <c r="D4302" s="185"/>
    </row>
    <row r="4303" spans="4:4" x14ac:dyDescent="0.2">
      <c r="D4303" s="185"/>
    </row>
    <row r="4304" spans="4:4" x14ac:dyDescent="0.2">
      <c r="D4304" s="185"/>
    </row>
    <row r="4305" spans="4:4" x14ac:dyDescent="0.2">
      <c r="D4305" s="185"/>
    </row>
    <row r="4306" spans="4:4" x14ac:dyDescent="0.2">
      <c r="D4306" s="185"/>
    </row>
    <row r="4307" spans="4:4" x14ac:dyDescent="0.2">
      <c r="D4307" s="185"/>
    </row>
    <row r="4308" spans="4:4" x14ac:dyDescent="0.2">
      <c r="D4308" s="185"/>
    </row>
    <row r="4309" spans="4:4" x14ac:dyDescent="0.2">
      <c r="D4309" s="185"/>
    </row>
    <row r="4310" spans="4:4" x14ac:dyDescent="0.2">
      <c r="D4310" s="185"/>
    </row>
    <row r="4311" spans="4:4" x14ac:dyDescent="0.2">
      <c r="D4311" s="185"/>
    </row>
    <row r="4312" spans="4:4" x14ac:dyDescent="0.2">
      <c r="D4312" s="185"/>
    </row>
    <row r="4313" spans="4:4" x14ac:dyDescent="0.2">
      <c r="D4313" s="185"/>
    </row>
    <row r="4314" spans="4:4" x14ac:dyDescent="0.2">
      <c r="D4314" s="185"/>
    </row>
    <row r="4315" spans="4:4" x14ac:dyDescent="0.2">
      <c r="D4315" s="185"/>
    </row>
    <row r="4316" spans="4:4" x14ac:dyDescent="0.2">
      <c r="D4316" s="185"/>
    </row>
    <row r="4317" spans="4:4" x14ac:dyDescent="0.2">
      <c r="D4317" s="185"/>
    </row>
    <row r="4318" spans="4:4" x14ac:dyDescent="0.2">
      <c r="D4318" s="185"/>
    </row>
    <row r="4319" spans="4:4" x14ac:dyDescent="0.2">
      <c r="D4319" s="185"/>
    </row>
    <row r="4320" spans="4:4" x14ac:dyDescent="0.2">
      <c r="D4320" s="185"/>
    </row>
    <row r="4321" spans="4:4" x14ac:dyDescent="0.2">
      <c r="D4321" s="185"/>
    </row>
    <row r="4322" spans="4:4" x14ac:dyDescent="0.2">
      <c r="D4322" s="185"/>
    </row>
    <row r="4323" spans="4:4" x14ac:dyDescent="0.2">
      <c r="D4323" s="185"/>
    </row>
    <row r="4324" spans="4:4" x14ac:dyDescent="0.2">
      <c r="D4324" s="185"/>
    </row>
    <row r="4325" spans="4:4" x14ac:dyDescent="0.2">
      <c r="D4325" s="185"/>
    </row>
    <row r="4326" spans="4:4" x14ac:dyDescent="0.2">
      <c r="D4326" s="185"/>
    </row>
    <row r="4327" spans="4:4" x14ac:dyDescent="0.2">
      <c r="D4327" s="185"/>
    </row>
    <row r="4328" spans="4:4" x14ac:dyDescent="0.2">
      <c r="D4328" s="185"/>
    </row>
    <row r="4329" spans="4:4" x14ac:dyDescent="0.2">
      <c r="D4329" s="185"/>
    </row>
    <row r="4330" spans="4:4" x14ac:dyDescent="0.2">
      <c r="D4330" s="185"/>
    </row>
    <row r="4331" spans="4:4" x14ac:dyDescent="0.2">
      <c r="D4331" s="185"/>
    </row>
    <row r="4332" spans="4:4" x14ac:dyDescent="0.2">
      <c r="D4332" s="185"/>
    </row>
    <row r="4333" spans="4:4" x14ac:dyDescent="0.2">
      <c r="D4333" s="185"/>
    </row>
    <row r="4334" spans="4:4" x14ac:dyDescent="0.2">
      <c r="D4334" s="185"/>
    </row>
    <row r="4335" spans="4:4" x14ac:dyDescent="0.2">
      <c r="D4335" s="185"/>
    </row>
    <row r="4336" spans="4:4" x14ac:dyDescent="0.2">
      <c r="D4336" s="185"/>
    </row>
    <row r="4337" spans="4:4" x14ac:dyDescent="0.2">
      <c r="D4337" s="185"/>
    </row>
    <row r="4338" spans="4:4" x14ac:dyDescent="0.2">
      <c r="D4338" s="185"/>
    </row>
    <row r="4339" spans="4:4" x14ac:dyDescent="0.2">
      <c r="D4339" s="185"/>
    </row>
    <row r="4340" spans="4:4" x14ac:dyDescent="0.2">
      <c r="D4340" s="185"/>
    </row>
    <row r="4341" spans="4:4" x14ac:dyDescent="0.2">
      <c r="D4341" s="185"/>
    </row>
    <row r="4342" spans="4:4" x14ac:dyDescent="0.2">
      <c r="D4342" s="185"/>
    </row>
    <row r="4343" spans="4:4" x14ac:dyDescent="0.2">
      <c r="D4343" s="185"/>
    </row>
    <row r="4344" spans="4:4" x14ac:dyDescent="0.2">
      <c r="D4344" s="185"/>
    </row>
    <row r="4345" spans="4:4" x14ac:dyDescent="0.2">
      <c r="D4345" s="185"/>
    </row>
    <row r="4346" spans="4:4" x14ac:dyDescent="0.2">
      <c r="D4346" s="185"/>
    </row>
    <row r="4347" spans="4:4" x14ac:dyDescent="0.2">
      <c r="D4347" s="185"/>
    </row>
    <row r="4348" spans="4:4" x14ac:dyDescent="0.2">
      <c r="D4348" s="185"/>
    </row>
    <row r="4349" spans="4:4" x14ac:dyDescent="0.2">
      <c r="D4349" s="185"/>
    </row>
    <row r="4350" spans="4:4" x14ac:dyDescent="0.2">
      <c r="D4350" s="185"/>
    </row>
    <row r="4351" spans="4:4" x14ac:dyDescent="0.2">
      <c r="D4351" s="185"/>
    </row>
    <row r="4352" spans="4:4" x14ac:dyDescent="0.2">
      <c r="D4352" s="185"/>
    </row>
    <row r="4353" spans="4:4" x14ac:dyDescent="0.2">
      <c r="D4353" s="185"/>
    </row>
    <row r="4354" spans="4:4" x14ac:dyDescent="0.2">
      <c r="D4354" s="185"/>
    </row>
    <row r="4355" spans="4:4" x14ac:dyDescent="0.2">
      <c r="D4355" s="185"/>
    </row>
    <row r="4356" spans="4:4" x14ac:dyDescent="0.2">
      <c r="D4356" s="185"/>
    </row>
    <row r="4357" spans="4:4" x14ac:dyDescent="0.2">
      <c r="D4357" s="185"/>
    </row>
    <row r="4358" spans="4:4" x14ac:dyDescent="0.2">
      <c r="D4358" s="185"/>
    </row>
    <row r="4359" spans="4:4" x14ac:dyDescent="0.2">
      <c r="D4359" s="185"/>
    </row>
    <row r="4360" spans="4:4" x14ac:dyDescent="0.2">
      <c r="D4360" s="185"/>
    </row>
    <row r="4361" spans="4:4" x14ac:dyDescent="0.2">
      <c r="D4361" s="185"/>
    </row>
    <row r="4362" spans="4:4" x14ac:dyDescent="0.2">
      <c r="D4362" s="185"/>
    </row>
    <row r="4363" spans="4:4" x14ac:dyDescent="0.2">
      <c r="D4363" s="185"/>
    </row>
    <row r="4364" spans="4:4" x14ac:dyDescent="0.2">
      <c r="D4364" s="185"/>
    </row>
    <row r="4365" spans="4:4" x14ac:dyDescent="0.2">
      <c r="D4365" s="185"/>
    </row>
    <row r="4366" spans="4:4" x14ac:dyDescent="0.2">
      <c r="D4366" s="185"/>
    </row>
    <row r="4367" spans="4:4" x14ac:dyDescent="0.2">
      <c r="D4367" s="185"/>
    </row>
    <row r="4368" spans="4:4" x14ac:dyDescent="0.2">
      <c r="D4368" s="185"/>
    </row>
    <row r="4369" spans="4:4" x14ac:dyDescent="0.2">
      <c r="D4369" s="185"/>
    </row>
    <row r="4370" spans="4:4" x14ac:dyDescent="0.2">
      <c r="D4370" s="185"/>
    </row>
    <row r="4371" spans="4:4" x14ac:dyDescent="0.2">
      <c r="D4371" s="185"/>
    </row>
    <row r="4372" spans="4:4" x14ac:dyDescent="0.2">
      <c r="D4372" s="185"/>
    </row>
    <row r="4373" spans="4:4" x14ac:dyDescent="0.2">
      <c r="D4373" s="185"/>
    </row>
    <row r="4374" spans="4:4" x14ac:dyDescent="0.2">
      <c r="D4374" s="185"/>
    </row>
    <row r="4375" spans="4:4" x14ac:dyDescent="0.2">
      <c r="D4375" s="185"/>
    </row>
    <row r="4376" spans="4:4" x14ac:dyDescent="0.2">
      <c r="D4376" s="185"/>
    </row>
    <row r="4377" spans="4:4" x14ac:dyDescent="0.2">
      <c r="D4377" s="185"/>
    </row>
    <row r="4378" spans="4:4" x14ac:dyDescent="0.2">
      <c r="D4378" s="185"/>
    </row>
    <row r="4379" spans="4:4" x14ac:dyDescent="0.2">
      <c r="D4379" s="185"/>
    </row>
    <row r="4380" spans="4:4" x14ac:dyDescent="0.2">
      <c r="D4380" s="185"/>
    </row>
    <row r="4381" spans="4:4" x14ac:dyDescent="0.2">
      <c r="D4381" s="185"/>
    </row>
    <row r="4382" spans="4:4" x14ac:dyDescent="0.2">
      <c r="D4382" s="185"/>
    </row>
    <row r="4383" spans="4:4" x14ac:dyDescent="0.2">
      <c r="D4383" s="185"/>
    </row>
    <row r="4384" spans="4:4" x14ac:dyDescent="0.2">
      <c r="D4384" s="185"/>
    </row>
    <row r="4385" spans="4:4" x14ac:dyDescent="0.2">
      <c r="D4385" s="185"/>
    </row>
    <row r="4386" spans="4:4" x14ac:dyDescent="0.2">
      <c r="D4386" s="185"/>
    </row>
    <row r="4387" spans="4:4" x14ac:dyDescent="0.2">
      <c r="D4387" s="185"/>
    </row>
    <row r="4388" spans="4:4" x14ac:dyDescent="0.2">
      <c r="D4388" s="185"/>
    </row>
    <row r="4389" spans="4:4" x14ac:dyDescent="0.2">
      <c r="D4389" s="185"/>
    </row>
    <row r="4390" spans="4:4" x14ac:dyDescent="0.2">
      <c r="D4390" s="185"/>
    </row>
    <row r="4391" spans="4:4" x14ac:dyDescent="0.2">
      <c r="D4391" s="185"/>
    </row>
    <row r="4392" spans="4:4" x14ac:dyDescent="0.2">
      <c r="D4392" s="185"/>
    </row>
    <row r="4393" spans="4:4" x14ac:dyDescent="0.2">
      <c r="D4393" s="185"/>
    </row>
    <row r="4394" spans="4:4" x14ac:dyDescent="0.2">
      <c r="D4394" s="185"/>
    </row>
    <row r="4395" spans="4:4" x14ac:dyDescent="0.2">
      <c r="D4395" s="185"/>
    </row>
    <row r="4396" spans="4:4" x14ac:dyDescent="0.2">
      <c r="D4396" s="185"/>
    </row>
    <row r="4397" spans="4:4" x14ac:dyDescent="0.2">
      <c r="D4397" s="185"/>
    </row>
    <row r="4398" spans="4:4" x14ac:dyDescent="0.2">
      <c r="D4398" s="185"/>
    </row>
    <row r="4399" spans="4:4" x14ac:dyDescent="0.2">
      <c r="D4399" s="185"/>
    </row>
    <row r="4400" spans="4:4" x14ac:dyDescent="0.2">
      <c r="D4400" s="185"/>
    </row>
    <row r="4401" spans="4:4" x14ac:dyDescent="0.2">
      <c r="D4401" s="185"/>
    </row>
    <row r="4402" spans="4:4" x14ac:dyDescent="0.2">
      <c r="D4402" s="185"/>
    </row>
    <row r="4403" spans="4:4" x14ac:dyDescent="0.2">
      <c r="D4403" s="185"/>
    </row>
    <row r="4404" spans="4:4" x14ac:dyDescent="0.2">
      <c r="D4404" s="185"/>
    </row>
    <row r="4405" spans="4:4" x14ac:dyDescent="0.2">
      <c r="D4405" s="185"/>
    </row>
    <row r="4406" spans="4:4" x14ac:dyDescent="0.2">
      <c r="D4406" s="185"/>
    </row>
    <row r="4407" spans="4:4" x14ac:dyDescent="0.2">
      <c r="D4407" s="185"/>
    </row>
    <row r="4408" spans="4:4" x14ac:dyDescent="0.2">
      <c r="D4408" s="185"/>
    </row>
    <row r="4409" spans="4:4" x14ac:dyDescent="0.2">
      <c r="D4409" s="185"/>
    </row>
    <row r="4410" spans="4:4" x14ac:dyDescent="0.2">
      <c r="D4410" s="185"/>
    </row>
    <row r="4411" spans="4:4" x14ac:dyDescent="0.2">
      <c r="D4411" s="185"/>
    </row>
    <row r="4412" spans="4:4" x14ac:dyDescent="0.2">
      <c r="D4412" s="185"/>
    </row>
    <row r="4413" spans="4:4" x14ac:dyDescent="0.2">
      <c r="D4413" s="185"/>
    </row>
    <row r="4414" spans="4:4" x14ac:dyDescent="0.2">
      <c r="D4414" s="185"/>
    </row>
    <row r="4415" spans="4:4" x14ac:dyDescent="0.2">
      <c r="D4415" s="185"/>
    </row>
    <row r="4416" spans="4:4" x14ac:dyDescent="0.2">
      <c r="D4416" s="185"/>
    </row>
    <row r="4417" spans="4:4" x14ac:dyDescent="0.2">
      <c r="D4417" s="185"/>
    </row>
    <row r="4418" spans="4:4" x14ac:dyDescent="0.2">
      <c r="D4418" s="185"/>
    </row>
    <row r="4419" spans="4:4" x14ac:dyDescent="0.2">
      <c r="D4419" s="185"/>
    </row>
    <row r="4420" spans="4:4" x14ac:dyDescent="0.2">
      <c r="D4420" s="185"/>
    </row>
    <row r="4421" spans="4:4" x14ac:dyDescent="0.2">
      <c r="D4421" s="185"/>
    </row>
    <row r="4422" spans="4:4" x14ac:dyDescent="0.2">
      <c r="D4422" s="185"/>
    </row>
    <row r="4423" spans="4:4" x14ac:dyDescent="0.2">
      <c r="D4423" s="185"/>
    </row>
    <row r="4424" spans="4:4" x14ac:dyDescent="0.2">
      <c r="D4424" s="185"/>
    </row>
    <row r="4425" spans="4:4" x14ac:dyDescent="0.2">
      <c r="D4425" s="185"/>
    </row>
    <row r="4426" spans="4:4" x14ac:dyDescent="0.2">
      <c r="D4426" s="185"/>
    </row>
    <row r="4427" spans="4:4" x14ac:dyDescent="0.2">
      <c r="D4427" s="185"/>
    </row>
    <row r="4428" spans="4:4" x14ac:dyDescent="0.2">
      <c r="D4428" s="185"/>
    </row>
    <row r="4429" spans="4:4" x14ac:dyDescent="0.2">
      <c r="D4429" s="185"/>
    </row>
    <row r="4430" spans="4:4" x14ac:dyDescent="0.2">
      <c r="D4430" s="185"/>
    </row>
    <row r="4431" spans="4:4" x14ac:dyDescent="0.2">
      <c r="D4431" s="185"/>
    </row>
    <row r="4432" spans="4:4" x14ac:dyDescent="0.2">
      <c r="D4432" s="185"/>
    </row>
    <row r="4433" spans="4:4" x14ac:dyDescent="0.2">
      <c r="D4433" s="185"/>
    </row>
    <row r="4434" spans="4:4" x14ac:dyDescent="0.2">
      <c r="D4434" s="185"/>
    </row>
    <row r="4435" spans="4:4" x14ac:dyDescent="0.2">
      <c r="D4435" s="185"/>
    </row>
    <row r="4436" spans="4:4" x14ac:dyDescent="0.2">
      <c r="D4436" s="185"/>
    </row>
    <row r="4437" spans="4:4" x14ac:dyDescent="0.2">
      <c r="D4437" s="185"/>
    </row>
    <row r="4438" spans="4:4" x14ac:dyDescent="0.2">
      <c r="D4438" s="185"/>
    </row>
    <row r="4439" spans="4:4" x14ac:dyDescent="0.2">
      <c r="D4439" s="185"/>
    </row>
    <row r="4440" spans="4:4" x14ac:dyDescent="0.2">
      <c r="D4440" s="185"/>
    </row>
    <row r="4441" spans="4:4" x14ac:dyDescent="0.2">
      <c r="D4441" s="185"/>
    </row>
    <row r="4442" spans="4:4" x14ac:dyDescent="0.2">
      <c r="D4442" s="185"/>
    </row>
    <row r="4443" spans="4:4" x14ac:dyDescent="0.2">
      <c r="D4443" s="185"/>
    </row>
    <row r="4444" spans="4:4" x14ac:dyDescent="0.2">
      <c r="D4444" s="185"/>
    </row>
    <row r="4445" spans="4:4" x14ac:dyDescent="0.2">
      <c r="D4445" s="185"/>
    </row>
    <row r="4446" spans="4:4" x14ac:dyDescent="0.2">
      <c r="D4446" s="185"/>
    </row>
    <row r="4447" spans="4:4" x14ac:dyDescent="0.2">
      <c r="D4447" s="185"/>
    </row>
    <row r="4448" spans="4:4" x14ac:dyDescent="0.2">
      <c r="D4448" s="185"/>
    </row>
    <row r="4449" spans="4:4" x14ac:dyDescent="0.2">
      <c r="D4449" s="185"/>
    </row>
    <row r="4450" spans="4:4" x14ac:dyDescent="0.2">
      <c r="D4450" s="185"/>
    </row>
    <row r="4451" spans="4:4" x14ac:dyDescent="0.2">
      <c r="D4451" s="185"/>
    </row>
    <row r="4452" spans="4:4" x14ac:dyDescent="0.2">
      <c r="D4452" s="185"/>
    </row>
    <row r="4453" spans="4:4" x14ac:dyDescent="0.2">
      <c r="D4453" s="185"/>
    </row>
    <row r="4454" spans="4:4" x14ac:dyDescent="0.2">
      <c r="D4454" s="185"/>
    </row>
    <row r="4455" spans="4:4" x14ac:dyDescent="0.2">
      <c r="D4455" s="185"/>
    </row>
    <row r="4456" spans="4:4" x14ac:dyDescent="0.2">
      <c r="D4456" s="185"/>
    </row>
    <row r="4457" spans="4:4" x14ac:dyDescent="0.2">
      <c r="D4457" s="185"/>
    </row>
    <row r="4458" spans="4:4" x14ac:dyDescent="0.2">
      <c r="D4458" s="185"/>
    </row>
    <row r="4459" spans="4:4" x14ac:dyDescent="0.2">
      <c r="D4459" s="185"/>
    </row>
    <row r="4460" spans="4:4" x14ac:dyDescent="0.2">
      <c r="D4460" s="185"/>
    </row>
    <row r="4461" spans="4:4" x14ac:dyDescent="0.2">
      <c r="D4461" s="185"/>
    </row>
    <row r="4462" spans="4:4" x14ac:dyDescent="0.2">
      <c r="D4462" s="185"/>
    </row>
    <row r="4463" spans="4:4" x14ac:dyDescent="0.2">
      <c r="D4463" s="185"/>
    </row>
    <row r="4464" spans="4:4" x14ac:dyDescent="0.2">
      <c r="D4464" s="185"/>
    </row>
    <row r="4465" spans="4:4" x14ac:dyDescent="0.2">
      <c r="D4465" s="185"/>
    </row>
    <row r="4466" spans="4:4" x14ac:dyDescent="0.2">
      <c r="D4466" s="185"/>
    </row>
    <row r="4467" spans="4:4" x14ac:dyDescent="0.2">
      <c r="D4467" s="185"/>
    </row>
    <row r="4468" spans="4:4" x14ac:dyDescent="0.2">
      <c r="D4468" s="185"/>
    </row>
    <row r="4469" spans="4:4" x14ac:dyDescent="0.2">
      <c r="D4469" s="185"/>
    </row>
    <row r="4470" spans="4:4" x14ac:dyDescent="0.2">
      <c r="D4470" s="185"/>
    </row>
    <row r="4471" spans="4:4" x14ac:dyDescent="0.2">
      <c r="D4471" s="185"/>
    </row>
    <row r="4472" spans="4:4" x14ac:dyDescent="0.2">
      <c r="D4472" s="185"/>
    </row>
    <row r="4473" spans="4:4" x14ac:dyDescent="0.2">
      <c r="D4473" s="185"/>
    </row>
    <row r="4474" spans="4:4" x14ac:dyDescent="0.2">
      <c r="D4474" s="185"/>
    </row>
    <row r="4475" spans="4:4" x14ac:dyDescent="0.2">
      <c r="D4475" s="185"/>
    </row>
    <row r="4476" spans="4:4" x14ac:dyDescent="0.2">
      <c r="D4476" s="185"/>
    </row>
    <row r="4477" spans="4:4" x14ac:dyDescent="0.2">
      <c r="D4477" s="185"/>
    </row>
    <row r="4478" spans="4:4" x14ac:dyDescent="0.2">
      <c r="D4478" s="185"/>
    </row>
    <row r="4479" spans="4:4" x14ac:dyDescent="0.2">
      <c r="D4479" s="185"/>
    </row>
    <row r="4480" spans="4:4" x14ac:dyDescent="0.2">
      <c r="D4480" s="185"/>
    </row>
    <row r="4481" spans="4:4" x14ac:dyDescent="0.2">
      <c r="D4481" s="185"/>
    </row>
    <row r="4482" spans="4:4" x14ac:dyDescent="0.2">
      <c r="D4482" s="185"/>
    </row>
    <row r="4483" spans="4:4" x14ac:dyDescent="0.2">
      <c r="D4483" s="185"/>
    </row>
    <row r="4484" spans="4:4" x14ac:dyDescent="0.2">
      <c r="D4484" s="185"/>
    </row>
    <row r="4485" spans="4:4" x14ac:dyDescent="0.2">
      <c r="D4485" s="185"/>
    </row>
    <row r="4486" spans="4:4" x14ac:dyDescent="0.2">
      <c r="D4486" s="185"/>
    </row>
    <row r="4487" spans="4:4" x14ac:dyDescent="0.2">
      <c r="D4487" s="185"/>
    </row>
    <row r="4488" spans="4:4" x14ac:dyDescent="0.2">
      <c r="D4488" s="185"/>
    </row>
    <row r="4489" spans="4:4" x14ac:dyDescent="0.2">
      <c r="D4489" s="185"/>
    </row>
    <row r="4490" spans="4:4" x14ac:dyDescent="0.2">
      <c r="D4490" s="185"/>
    </row>
    <row r="4491" spans="4:4" x14ac:dyDescent="0.2">
      <c r="D4491" s="185"/>
    </row>
    <row r="4492" spans="4:4" x14ac:dyDescent="0.2">
      <c r="D4492" s="185"/>
    </row>
    <row r="4493" spans="4:4" x14ac:dyDescent="0.2">
      <c r="D4493" s="185"/>
    </row>
    <row r="4494" spans="4:4" x14ac:dyDescent="0.2">
      <c r="D4494" s="185"/>
    </row>
    <row r="4495" spans="4:4" x14ac:dyDescent="0.2">
      <c r="D4495" s="185"/>
    </row>
    <row r="4496" spans="4:4" x14ac:dyDescent="0.2">
      <c r="D4496" s="185"/>
    </row>
    <row r="4497" spans="4:4" x14ac:dyDescent="0.2">
      <c r="D4497" s="185"/>
    </row>
    <row r="4498" spans="4:4" x14ac:dyDescent="0.2">
      <c r="D4498" s="185"/>
    </row>
    <row r="4499" spans="4:4" x14ac:dyDescent="0.2">
      <c r="D4499" s="185"/>
    </row>
    <row r="4500" spans="4:4" x14ac:dyDescent="0.2">
      <c r="D4500" s="185"/>
    </row>
    <row r="4501" spans="4:4" x14ac:dyDescent="0.2">
      <c r="D4501" s="185"/>
    </row>
    <row r="4502" spans="4:4" x14ac:dyDescent="0.2">
      <c r="D4502" s="185"/>
    </row>
    <row r="4503" spans="4:4" x14ac:dyDescent="0.2">
      <c r="D4503" s="185"/>
    </row>
    <row r="4504" spans="4:4" x14ac:dyDescent="0.2">
      <c r="D4504" s="185"/>
    </row>
    <row r="4505" spans="4:4" x14ac:dyDescent="0.2">
      <c r="D4505" s="185"/>
    </row>
    <row r="4506" spans="4:4" x14ac:dyDescent="0.2">
      <c r="D4506" s="185"/>
    </row>
    <row r="4507" spans="4:4" x14ac:dyDescent="0.2">
      <c r="D4507" s="185"/>
    </row>
    <row r="4508" spans="4:4" x14ac:dyDescent="0.2">
      <c r="D4508" s="185"/>
    </row>
    <row r="4509" spans="4:4" x14ac:dyDescent="0.2">
      <c r="D4509" s="185"/>
    </row>
    <row r="4510" spans="4:4" x14ac:dyDescent="0.2">
      <c r="D4510" s="185"/>
    </row>
    <row r="4511" spans="4:4" x14ac:dyDescent="0.2">
      <c r="D4511" s="185"/>
    </row>
    <row r="4512" spans="4:4" x14ac:dyDescent="0.2">
      <c r="D4512" s="185"/>
    </row>
    <row r="4513" spans="4:4" x14ac:dyDescent="0.2">
      <c r="D4513" s="185"/>
    </row>
    <row r="4514" spans="4:4" x14ac:dyDescent="0.2">
      <c r="D4514" s="185"/>
    </row>
    <row r="4515" spans="4:4" x14ac:dyDescent="0.2">
      <c r="D4515" s="185"/>
    </row>
    <row r="4516" spans="4:4" x14ac:dyDescent="0.2">
      <c r="D4516" s="185"/>
    </row>
    <row r="4517" spans="4:4" x14ac:dyDescent="0.2">
      <c r="D4517" s="185"/>
    </row>
    <row r="4518" spans="4:4" x14ac:dyDescent="0.2">
      <c r="D4518" s="185"/>
    </row>
    <row r="4519" spans="4:4" x14ac:dyDescent="0.2">
      <c r="D4519" s="185"/>
    </row>
    <row r="4520" spans="4:4" x14ac:dyDescent="0.2">
      <c r="D4520" s="185"/>
    </row>
    <row r="4521" spans="4:4" x14ac:dyDescent="0.2">
      <c r="D4521" s="185"/>
    </row>
    <row r="4522" spans="4:4" x14ac:dyDescent="0.2">
      <c r="D4522" s="185"/>
    </row>
    <row r="4523" spans="4:4" x14ac:dyDescent="0.2">
      <c r="D4523" s="185"/>
    </row>
    <row r="4524" spans="4:4" x14ac:dyDescent="0.2">
      <c r="D4524" s="185"/>
    </row>
    <row r="4525" spans="4:4" x14ac:dyDescent="0.2">
      <c r="D4525" s="185"/>
    </row>
    <row r="4526" spans="4:4" x14ac:dyDescent="0.2">
      <c r="D4526" s="185"/>
    </row>
    <row r="4527" spans="4:4" x14ac:dyDescent="0.2">
      <c r="D4527" s="185"/>
    </row>
    <row r="4528" spans="4:4" x14ac:dyDescent="0.2">
      <c r="D4528" s="185"/>
    </row>
    <row r="4529" spans="4:4" x14ac:dyDescent="0.2">
      <c r="D4529" s="185"/>
    </row>
    <row r="4530" spans="4:4" x14ac:dyDescent="0.2">
      <c r="D4530" s="185"/>
    </row>
    <row r="4531" spans="4:4" x14ac:dyDescent="0.2">
      <c r="D4531" s="185"/>
    </row>
    <row r="4532" spans="4:4" x14ac:dyDescent="0.2">
      <c r="D4532" s="185"/>
    </row>
    <row r="4533" spans="4:4" x14ac:dyDescent="0.2">
      <c r="D4533" s="185"/>
    </row>
    <row r="4534" spans="4:4" x14ac:dyDescent="0.2">
      <c r="D4534" s="185"/>
    </row>
    <row r="4535" spans="4:4" x14ac:dyDescent="0.2">
      <c r="D4535" s="185"/>
    </row>
    <row r="4536" spans="4:4" x14ac:dyDescent="0.2">
      <c r="D4536" s="185"/>
    </row>
    <row r="4537" spans="4:4" x14ac:dyDescent="0.2">
      <c r="D4537" s="185"/>
    </row>
    <row r="4538" spans="4:4" x14ac:dyDescent="0.2">
      <c r="D4538" s="185"/>
    </row>
    <row r="4539" spans="4:4" x14ac:dyDescent="0.2">
      <c r="D4539" s="185"/>
    </row>
    <row r="4540" spans="4:4" x14ac:dyDescent="0.2">
      <c r="D4540" s="185"/>
    </row>
    <row r="4541" spans="4:4" x14ac:dyDescent="0.2">
      <c r="D4541" s="185"/>
    </row>
    <row r="4542" spans="4:4" x14ac:dyDescent="0.2">
      <c r="D4542" s="185"/>
    </row>
    <row r="4543" spans="4:4" x14ac:dyDescent="0.2">
      <c r="D4543" s="185"/>
    </row>
    <row r="4544" spans="4:4" x14ac:dyDescent="0.2">
      <c r="D4544" s="185"/>
    </row>
    <row r="4545" spans="4:4" x14ac:dyDescent="0.2">
      <c r="D4545" s="185"/>
    </row>
    <row r="4546" spans="4:4" x14ac:dyDescent="0.2">
      <c r="D4546" s="185"/>
    </row>
    <row r="4547" spans="4:4" x14ac:dyDescent="0.2">
      <c r="D4547" s="185"/>
    </row>
    <row r="4548" spans="4:4" x14ac:dyDescent="0.2">
      <c r="D4548" s="185"/>
    </row>
    <row r="4549" spans="4:4" x14ac:dyDescent="0.2">
      <c r="D4549" s="185"/>
    </row>
    <row r="4550" spans="4:4" x14ac:dyDescent="0.2">
      <c r="D4550" s="185"/>
    </row>
    <row r="4551" spans="4:4" x14ac:dyDescent="0.2">
      <c r="D4551" s="185"/>
    </row>
    <row r="4552" spans="4:4" x14ac:dyDescent="0.2">
      <c r="D4552" s="185"/>
    </row>
    <row r="4553" spans="4:4" x14ac:dyDescent="0.2">
      <c r="D4553" s="185"/>
    </row>
    <row r="4554" spans="4:4" x14ac:dyDescent="0.2">
      <c r="D4554" s="185"/>
    </row>
    <row r="4555" spans="4:4" x14ac:dyDescent="0.2">
      <c r="D4555" s="185"/>
    </row>
    <row r="4556" spans="4:4" x14ac:dyDescent="0.2">
      <c r="D4556" s="185"/>
    </row>
    <row r="4557" spans="4:4" x14ac:dyDescent="0.2">
      <c r="D4557" s="185"/>
    </row>
    <row r="4558" spans="4:4" x14ac:dyDescent="0.2">
      <c r="D4558" s="185"/>
    </row>
    <row r="4559" spans="4:4" x14ac:dyDescent="0.2">
      <c r="D4559" s="185"/>
    </row>
    <row r="4560" spans="4:4" x14ac:dyDescent="0.2">
      <c r="D4560" s="185"/>
    </row>
    <row r="4561" spans="4:4" x14ac:dyDescent="0.2">
      <c r="D4561" s="185"/>
    </row>
    <row r="4562" spans="4:4" x14ac:dyDescent="0.2">
      <c r="D4562" s="185"/>
    </row>
    <row r="4563" spans="4:4" x14ac:dyDescent="0.2">
      <c r="D4563" s="185"/>
    </row>
    <row r="4564" spans="4:4" x14ac:dyDescent="0.2">
      <c r="D4564" s="185"/>
    </row>
    <row r="4565" spans="4:4" x14ac:dyDescent="0.2">
      <c r="D4565" s="185"/>
    </row>
    <row r="4566" spans="4:4" x14ac:dyDescent="0.2">
      <c r="D4566" s="185"/>
    </row>
    <row r="4567" spans="4:4" x14ac:dyDescent="0.2">
      <c r="D4567" s="185"/>
    </row>
    <row r="4568" spans="4:4" x14ac:dyDescent="0.2">
      <c r="D4568" s="185"/>
    </row>
    <row r="4569" spans="4:4" x14ac:dyDescent="0.2">
      <c r="D4569" s="185"/>
    </row>
    <row r="4570" spans="4:4" x14ac:dyDescent="0.2">
      <c r="D4570" s="185"/>
    </row>
    <row r="4571" spans="4:4" x14ac:dyDescent="0.2">
      <c r="D4571" s="185"/>
    </row>
    <row r="4572" spans="4:4" x14ac:dyDescent="0.2">
      <c r="D4572" s="185"/>
    </row>
    <row r="4573" spans="4:4" x14ac:dyDescent="0.2">
      <c r="D4573" s="185"/>
    </row>
    <row r="4574" spans="4:4" x14ac:dyDescent="0.2">
      <c r="D4574" s="185"/>
    </row>
    <row r="4575" spans="4:4" x14ac:dyDescent="0.2">
      <c r="D4575" s="185"/>
    </row>
    <row r="4576" spans="4:4" x14ac:dyDescent="0.2">
      <c r="D4576" s="185"/>
    </row>
    <row r="4577" spans="4:4" x14ac:dyDescent="0.2">
      <c r="D4577" s="185"/>
    </row>
    <row r="4578" spans="4:4" x14ac:dyDescent="0.2">
      <c r="D4578" s="185"/>
    </row>
    <row r="4579" spans="4:4" x14ac:dyDescent="0.2">
      <c r="D4579" s="185"/>
    </row>
    <row r="4580" spans="4:4" x14ac:dyDescent="0.2">
      <c r="D4580" s="185"/>
    </row>
    <row r="4581" spans="4:4" x14ac:dyDescent="0.2">
      <c r="D4581" s="185"/>
    </row>
    <row r="4582" spans="4:4" x14ac:dyDescent="0.2">
      <c r="D4582" s="185"/>
    </row>
    <row r="4583" spans="4:4" x14ac:dyDescent="0.2">
      <c r="D4583" s="185"/>
    </row>
    <row r="4584" spans="4:4" x14ac:dyDescent="0.2">
      <c r="D4584" s="185"/>
    </row>
    <row r="4585" spans="4:4" x14ac:dyDescent="0.2">
      <c r="D4585" s="185"/>
    </row>
    <row r="4586" spans="4:4" x14ac:dyDescent="0.2">
      <c r="D4586" s="185"/>
    </row>
    <row r="4587" spans="4:4" x14ac:dyDescent="0.2">
      <c r="D4587" s="185"/>
    </row>
    <row r="4588" spans="4:4" x14ac:dyDescent="0.2">
      <c r="D4588" s="185"/>
    </row>
    <row r="4589" spans="4:4" x14ac:dyDescent="0.2">
      <c r="D4589" s="185"/>
    </row>
    <row r="4590" spans="4:4" x14ac:dyDescent="0.2">
      <c r="D4590" s="185"/>
    </row>
    <row r="4591" spans="4:4" x14ac:dyDescent="0.2">
      <c r="D4591" s="185"/>
    </row>
    <row r="4592" spans="4:4" x14ac:dyDescent="0.2">
      <c r="D4592" s="185"/>
    </row>
    <row r="4593" spans="4:4" x14ac:dyDescent="0.2">
      <c r="D4593" s="185"/>
    </row>
    <row r="4594" spans="4:4" x14ac:dyDescent="0.2">
      <c r="D4594" s="185"/>
    </row>
    <row r="4595" spans="4:4" x14ac:dyDescent="0.2">
      <c r="D4595" s="185"/>
    </row>
    <row r="4596" spans="4:4" x14ac:dyDescent="0.2">
      <c r="D4596" s="185"/>
    </row>
    <row r="4597" spans="4:4" x14ac:dyDescent="0.2">
      <c r="D4597" s="185"/>
    </row>
    <row r="4598" spans="4:4" x14ac:dyDescent="0.2">
      <c r="D4598" s="185"/>
    </row>
    <row r="4599" spans="4:4" x14ac:dyDescent="0.2">
      <c r="D4599" s="185"/>
    </row>
    <row r="4600" spans="4:4" x14ac:dyDescent="0.2">
      <c r="D4600" s="185"/>
    </row>
    <row r="4601" spans="4:4" x14ac:dyDescent="0.2">
      <c r="D4601" s="185"/>
    </row>
    <row r="4602" spans="4:4" x14ac:dyDescent="0.2">
      <c r="D4602" s="185"/>
    </row>
    <row r="4603" spans="4:4" x14ac:dyDescent="0.2">
      <c r="D4603" s="185"/>
    </row>
    <row r="4604" spans="4:4" x14ac:dyDescent="0.2">
      <c r="D4604" s="185"/>
    </row>
    <row r="4605" spans="4:4" x14ac:dyDescent="0.2">
      <c r="D4605" s="185"/>
    </row>
    <row r="4606" spans="4:4" x14ac:dyDescent="0.2">
      <c r="D4606" s="185"/>
    </row>
    <row r="4607" spans="4:4" x14ac:dyDescent="0.2">
      <c r="D4607" s="185"/>
    </row>
    <row r="4608" spans="4:4" x14ac:dyDescent="0.2">
      <c r="D4608" s="185"/>
    </row>
    <row r="4609" spans="4:4" x14ac:dyDescent="0.2">
      <c r="D4609" s="185"/>
    </row>
    <row r="4610" spans="4:4" x14ac:dyDescent="0.2">
      <c r="D4610" s="185"/>
    </row>
    <row r="4611" spans="4:4" x14ac:dyDescent="0.2">
      <c r="D4611" s="185"/>
    </row>
    <row r="4612" spans="4:4" x14ac:dyDescent="0.2">
      <c r="D4612" s="185"/>
    </row>
    <row r="4613" spans="4:4" x14ac:dyDescent="0.2">
      <c r="D4613" s="185"/>
    </row>
    <row r="4614" spans="4:4" x14ac:dyDescent="0.2">
      <c r="D4614" s="185"/>
    </row>
    <row r="4615" spans="4:4" x14ac:dyDescent="0.2">
      <c r="D4615" s="185"/>
    </row>
    <row r="4616" spans="4:4" x14ac:dyDescent="0.2">
      <c r="D4616" s="185"/>
    </row>
    <row r="4617" spans="4:4" x14ac:dyDescent="0.2">
      <c r="D4617" s="185"/>
    </row>
    <row r="4618" spans="4:4" x14ac:dyDescent="0.2">
      <c r="D4618" s="185"/>
    </row>
    <row r="4619" spans="4:4" x14ac:dyDescent="0.2">
      <c r="D4619" s="185"/>
    </row>
    <row r="4620" spans="4:4" x14ac:dyDescent="0.2">
      <c r="D4620" s="185"/>
    </row>
    <row r="4621" spans="4:4" x14ac:dyDescent="0.2">
      <c r="D4621" s="185"/>
    </row>
    <row r="4622" spans="4:4" x14ac:dyDescent="0.2">
      <c r="D4622" s="185"/>
    </row>
    <row r="4623" spans="4:4" x14ac:dyDescent="0.2">
      <c r="D4623" s="185"/>
    </row>
    <row r="4624" spans="4:4" x14ac:dyDescent="0.2">
      <c r="D4624" s="185"/>
    </row>
    <row r="4625" spans="4:4" x14ac:dyDescent="0.2">
      <c r="D4625" s="185"/>
    </row>
    <row r="4626" spans="4:4" x14ac:dyDescent="0.2">
      <c r="D4626" s="185"/>
    </row>
    <row r="4627" spans="4:4" x14ac:dyDescent="0.2">
      <c r="D4627" s="185"/>
    </row>
    <row r="4628" spans="4:4" x14ac:dyDescent="0.2">
      <c r="D4628" s="185"/>
    </row>
    <row r="4629" spans="4:4" x14ac:dyDescent="0.2">
      <c r="D4629" s="185"/>
    </row>
    <row r="4630" spans="4:4" x14ac:dyDescent="0.2">
      <c r="D4630" s="185"/>
    </row>
    <row r="4631" spans="4:4" x14ac:dyDescent="0.2">
      <c r="D4631" s="185"/>
    </row>
    <row r="4632" spans="4:4" x14ac:dyDescent="0.2">
      <c r="D4632" s="185"/>
    </row>
    <row r="4633" spans="4:4" x14ac:dyDescent="0.2">
      <c r="D4633" s="185"/>
    </row>
    <row r="4634" spans="4:4" x14ac:dyDescent="0.2">
      <c r="D4634" s="185"/>
    </row>
    <row r="4635" spans="4:4" x14ac:dyDescent="0.2">
      <c r="D4635" s="185"/>
    </row>
    <row r="4636" spans="4:4" x14ac:dyDescent="0.2">
      <c r="D4636" s="185"/>
    </row>
    <row r="4637" spans="4:4" x14ac:dyDescent="0.2">
      <c r="D4637" s="185"/>
    </row>
    <row r="4638" spans="4:4" x14ac:dyDescent="0.2">
      <c r="D4638" s="185"/>
    </row>
    <row r="4639" spans="4:4" x14ac:dyDescent="0.2">
      <c r="D4639" s="185"/>
    </row>
    <row r="4640" spans="4:4" x14ac:dyDescent="0.2">
      <c r="D4640" s="185"/>
    </row>
    <row r="4641" spans="4:4" x14ac:dyDescent="0.2">
      <c r="D4641" s="185"/>
    </row>
    <row r="4642" spans="4:4" x14ac:dyDescent="0.2">
      <c r="D4642" s="185"/>
    </row>
    <row r="4643" spans="4:4" x14ac:dyDescent="0.2">
      <c r="D4643" s="185"/>
    </row>
    <row r="4644" spans="4:4" x14ac:dyDescent="0.2">
      <c r="D4644" s="185"/>
    </row>
    <row r="4645" spans="4:4" x14ac:dyDescent="0.2">
      <c r="D4645" s="185"/>
    </row>
    <row r="4646" spans="4:4" x14ac:dyDescent="0.2">
      <c r="D4646" s="185"/>
    </row>
    <row r="4647" spans="4:4" x14ac:dyDescent="0.2">
      <c r="D4647" s="185"/>
    </row>
    <row r="4648" spans="4:4" x14ac:dyDescent="0.2">
      <c r="D4648" s="185"/>
    </row>
    <row r="4649" spans="4:4" x14ac:dyDescent="0.2">
      <c r="D4649" s="185"/>
    </row>
    <row r="4650" spans="4:4" x14ac:dyDescent="0.2">
      <c r="D4650" s="185"/>
    </row>
    <row r="4651" spans="4:4" x14ac:dyDescent="0.2">
      <c r="D4651" s="185"/>
    </row>
    <row r="4652" spans="4:4" x14ac:dyDescent="0.2">
      <c r="D4652" s="185"/>
    </row>
    <row r="4653" spans="4:4" x14ac:dyDescent="0.2">
      <c r="D4653" s="185"/>
    </row>
    <row r="4654" spans="4:4" x14ac:dyDescent="0.2">
      <c r="D4654" s="185"/>
    </row>
    <row r="4655" spans="4:4" x14ac:dyDescent="0.2">
      <c r="D4655" s="185"/>
    </row>
    <row r="4656" spans="4:4" x14ac:dyDescent="0.2">
      <c r="D4656" s="185"/>
    </row>
    <row r="4657" spans="4:4" x14ac:dyDescent="0.2">
      <c r="D4657" s="185"/>
    </row>
    <row r="4658" spans="4:4" x14ac:dyDescent="0.2">
      <c r="D4658" s="185"/>
    </row>
    <row r="4659" spans="4:4" x14ac:dyDescent="0.2">
      <c r="D4659" s="185"/>
    </row>
    <row r="4660" spans="4:4" x14ac:dyDescent="0.2">
      <c r="D4660" s="185"/>
    </row>
    <row r="4661" spans="4:4" x14ac:dyDescent="0.2">
      <c r="D4661" s="185"/>
    </row>
    <row r="4662" spans="4:4" x14ac:dyDescent="0.2">
      <c r="D4662" s="185"/>
    </row>
    <row r="4663" spans="4:4" x14ac:dyDescent="0.2">
      <c r="D4663" s="185"/>
    </row>
    <row r="4664" spans="4:4" x14ac:dyDescent="0.2">
      <c r="D4664" s="185"/>
    </row>
    <row r="4665" spans="4:4" x14ac:dyDescent="0.2">
      <c r="D4665" s="185"/>
    </row>
    <row r="4666" spans="4:4" x14ac:dyDescent="0.2">
      <c r="D4666" s="185"/>
    </row>
    <row r="4667" spans="4:4" x14ac:dyDescent="0.2">
      <c r="D4667" s="185"/>
    </row>
    <row r="4668" spans="4:4" x14ac:dyDescent="0.2">
      <c r="D4668" s="185"/>
    </row>
    <row r="4669" spans="4:4" x14ac:dyDescent="0.2">
      <c r="D4669" s="185"/>
    </row>
    <row r="4670" spans="4:4" x14ac:dyDescent="0.2">
      <c r="D4670" s="185"/>
    </row>
    <row r="4671" spans="4:4" x14ac:dyDescent="0.2">
      <c r="D4671" s="185"/>
    </row>
    <row r="4672" spans="4:4" x14ac:dyDescent="0.2">
      <c r="D4672" s="185"/>
    </row>
    <row r="4673" spans="4:4" x14ac:dyDescent="0.2">
      <c r="D4673" s="185"/>
    </row>
    <row r="4674" spans="4:4" x14ac:dyDescent="0.2">
      <c r="D4674" s="185"/>
    </row>
    <row r="4675" spans="4:4" x14ac:dyDescent="0.2">
      <c r="D4675" s="185"/>
    </row>
    <row r="4676" spans="4:4" x14ac:dyDescent="0.2">
      <c r="D4676" s="185"/>
    </row>
    <row r="4677" spans="4:4" x14ac:dyDescent="0.2">
      <c r="D4677" s="185"/>
    </row>
    <row r="4678" spans="4:4" x14ac:dyDescent="0.2">
      <c r="D4678" s="185"/>
    </row>
    <row r="4679" spans="4:4" x14ac:dyDescent="0.2">
      <c r="D4679" s="185"/>
    </row>
    <row r="4680" spans="4:4" x14ac:dyDescent="0.2">
      <c r="D4680" s="185"/>
    </row>
    <row r="4681" spans="4:4" x14ac:dyDescent="0.2">
      <c r="D4681" s="185"/>
    </row>
    <row r="4682" spans="4:4" x14ac:dyDescent="0.2">
      <c r="D4682" s="185"/>
    </row>
    <row r="4683" spans="4:4" x14ac:dyDescent="0.2">
      <c r="D4683" s="185"/>
    </row>
    <row r="4684" spans="4:4" x14ac:dyDescent="0.2">
      <c r="D4684" s="185"/>
    </row>
    <row r="4685" spans="4:4" x14ac:dyDescent="0.2">
      <c r="D4685" s="185"/>
    </row>
    <row r="4686" spans="4:4" x14ac:dyDescent="0.2">
      <c r="D4686" s="185"/>
    </row>
    <row r="4687" spans="4:4" x14ac:dyDescent="0.2">
      <c r="D4687" s="185"/>
    </row>
    <row r="4688" spans="4:4" x14ac:dyDescent="0.2">
      <c r="D4688" s="185"/>
    </row>
    <row r="4689" spans="4:4" x14ac:dyDescent="0.2">
      <c r="D4689" s="185"/>
    </row>
    <row r="4690" spans="4:4" x14ac:dyDescent="0.2">
      <c r="D4690" s="185"/>
    </row>
    <row r="4691" spans="4:4" x14ac:dyDescent="0.2">
      <c r="D4691" s="185"/>
    </row>
    <row r="4692" spans="4:4" x14ac:dyDescent="0.2">
      <c r="D4692" s="185"/>
    </row>
    <row r="4693" spans="4:4" x14ac:dyDescent="0.2">
      <c r="D4693" s="185"/>
    </row>
    <row r="4694" spans="4:4" x14ac:dyDescent="0.2">
      <c r="D4694" s="185"/>
    </row>
    <row r="4695" spans="4:4" x14ac:dyDescent="0.2">
      <c r="D4695" s="185"/>
    </row>
    <row r="4696" spans="4:4" x14ac:dyDescent="0.2">
      <c r="D4696" s="185"/>
    </row>
    <row r="4697" spans="4:4" x14ac:dyDescent="0.2">
      <c r="D4697" s="185"/>
    </row>
    <row r="4698" spans="4:4" x14ac:dyDescent="0.2">
      <c r="D4698" s="185"/>
    </row>
    <row r="4699" spans="4:4" x14ac:dyDescent="0.2">
      <c r="D4699" s="185"/>
    </row>
    <row r="4700" spans="4:4" x14ac:dyDescent="0.2">
      <c r="D4700" s="185"/>
    </row>
    <row r="4701" spans="4:4" x14ac:dyDescent="0.2">
      <c r="D4701" s="185"/>
    </row>
    <row r="4702" spans="4:4" x14ac:dyDescent="0.2">
      <c r="D4702" s="185"/>
    </row>
    <row r="4703" spans="4:4" x14ac:dyDescent="0.2">
      <c r="D4703" s="185"/>
    </row>
    <row r="4704" spans="4:4" x14ac:dyDescent="0.2">
      <c r="D4704" s="185"/>
    </row>
    <row r="4705" spans="4:4" x14ac:dyDescent="0.2">
      <c r="D4705" s="185"/>
    </row>
    <row r="4706" spans="4:4" x14ac:dyDescent="0.2">
      <c r="D4706" s="185"/>
    </row>
    <row r="4707" spans="4:4" x14ac:dyDescent="0.2">
      <c r="D4707" s="185"/>
    </row>
    <row r="4708" spans="4:4" x14ac:dyDescent="0.2">
      <c r="D4708" s="185"/>
    </row>
    <row r="4709" spans="4:4" x14ac:dyDescent="0.2">
      <c r="D4709" s="185"/>
    </row>
    <row r="4710" spans="4:4" x14ac:dyDescent="0.2">
      <c r="D4710" s="185"/>
    </row>
    <row r="4711" spans="4:4" x14ac:dyDescent="0.2">
      <c r="D4711" s="185"/>
    </row>
    <row r="4712" spans="4:4" x14ac:dyDescent="0.2">
      <c r="D4712" s="185"/>
    </row>
    <row r="4713" spans="4:4" x14ac:dyDescent="0.2">
      <c r="D4713" s="185"/>
    </row>
    <row r="4714" spans="4:4" x14ac:dyDescent="0.2">
      <c r="D4714" s="185"/>
    </row>
    <row r="4715" spans="4:4" x14ac:dyDescent="0.2">
      <c r="D4715" s="185"/>
    </row>
    <row r="4716" spans="4:4" x14ac:dyDescent="0.2">
      <c r="D4716" s="185"/>
    </row>
    <row r="4717" spans="4:4" x14ac:dyDescent="0.2">
      <c r="D4717" s="185"/>
    </row>
    <row r="4718" spans="4:4" x14ac:dyDescent="0.2">
      <c r="D4718" s="185"/>
    </row>
    <row r="4719" spans="4:4" x14ac:dyDescent="0.2">
      <c r="D4719" s="185"/>
    </row>
    <row r="4720" spans="4:4" x14ac:dyDescent="0.2">
      <c r="D4720" s="185"/>
    </row>
    <row r="4721" spans="4:4" x14ac:dyDescent="0.2">
      <c r="D4721" s="185"/>
    </row>
    <row r="4722" spans="4:4" x14ac:dyDescent="0.2">
      <c r="D4722" s="185"/>
    </row>
    <row r="4723" spans="4:4" x14ac:dyDescent="0.2">
      <c r="D4723" s="185"/>
    </row>
    <row r="4724" spans="4:4" x14ac:dyDescent="0.2">
      <c r="D4724" s="185"/>
    </row>
    <row r="4725" spans="4:4" x14ac:dyDescent="0.2">
      <c r="D4725" s="185"/>
    </row>
    <row r="4726" spans="4:4" x14ac:dyDescent="0.2">
      <c r="D4726" s="185"/>
    </row>
    <row r="4727" spans="4:4" x14ac:dyDescent="0.2">
      <c r="D4727" s="185"/>
    </row>
    <row r="4728" spans="4:4" x14ac:dyDescent="0.2">
      <c r="D4728" s="185"/>
    </row>
    <row r="4729" spans="4:4" x14ac:dyDescent="0.2">
      <c r="D4729" s="185"/>
    </row>
    <row r="4730" spans="4:4" x14ac:dyDescent="0.2">
      <c r="D4730" s="185"/>
    </row>
    <row r="4731" spans="4:4" x14ac:dyDescent="0.2">
      <c r="D4731" s="185"/>
    </row>
    <row r="4732" spans="4:4" x14ac:dyDescent="0.2">
      <c r="D4732" s="185"/>
    </row>
    <row r="4733" spans="4:4" x14ac:dyDescent="0.2">
      <c r="D4733" s="185"/>
    </row>
    <row r="4734" spans="4:4" x14ac:dyDescent="0.2">
      <c r="D4734" s="185"/>
    </row>
    <row r="4735" spans="4:4" x14ac:dyDescent="0.2">
      <c r="D4735" s="185"/>
    </row>
    <row r="4736" spans="4:4" x14ac:dyDescent="0.2">
      <c r="D4736" s="185"/>
    </row>
    <row r="4737" spans="4:4" x14ac:dyDescent="0.2">
      <c r="D4737" s="185"/>
    </row>
    <row r="4738" spans="4:4" x14ac:dyDescent="0.2">
      <c r="D4738" s="185"/>
    </row>
    <row r="4739" spans="4:4" x14ac:dyDescent="0.2">
      <c r="D4739" s="185"/>
    </row>
    <row r="4740" spans="4:4" x14ac:dyDescent="0.2">
      <c r="D4740" s="185"/>
    </row>
    <row r="4741" spans="4:4" x14ac:dyDescent="0.2">
      <c r="D4741" s="185"/>
    </row>
    <row r="4742" spans="4:4" x14ac:dyDescent="0.2">
      <c r="D4742" s="185"/>
    </row>
    <row r="4743" spans="4:4" x14ac:dyDescent="0.2">
      <c r="D4743" s="185"/>
    </row>
    <row r="4744" spans="4:4" x14ac:dyDescent="0.2">
      <c r="D4744" s="185"/>
    </row>
    <row r="4745" spans="4:4" x14ac:dyDescent="0.2">
      <c r="D4745" s="185"/>
    </row>
    <row r="4746" spans="4:4" x14ac:dyDescent="0.2">
      <c r="D4746" s="185"/>
    </row>
    <row r="4747" spans="4:4" x14ac:dyDescent="0.2">
      <c r="D4747" s="185"/>
    </row>
    <row r="4748" spans="4:4" x14ac:dyDescent="0.2">
      <c r="D4748" s="185"/>
    </row>
    <row r="4749" spans="4:4" x14ac:dyDescent="0.2">
      <c r="D4749" s="185"/>
    </row>
    <row r="4750" spans="4:4" x14ac:dyDescent="0.2">
      <c r="D4750" s="185"/>
    </row>
    <row r="4751" spans="4:4" x14ac:dyDescent="0.2">
      <c r="D4751" s="185"/>
    </row>
    <row r="4752" spans="4:4" x14ac:dyDescent="0.2">
      <c r="D4752" s="185"/>
    </row>
    <row r="4753" spans="4:4" x14ac:dyDescent="0.2">
      <c r="D4753" s="185"/>
    </row>
    <row r="4754" spans="4:4" x14ac:dyDescent="0.2">
      <c r="D4754" s="185"/>
    </row>
    <row r="4755" spans="4:4" x14ac:dyDescent="0.2">
      <c r="D4755" s="185"/>
    </row>
    <row r="4756" spans="4:4" x14ac:dyDescent="0.2">
      <c r="D4756" s="185"/>
    </row>
    <row r="4757" spans="4:4" x14ac:dyDescent="0.2">
      <c r="D4757" s="185"/>
    </row>
    <row r="4758" spans="4:4" x14ac:dyDescent="0.2">
      <c r="D4758" s="185"/>
    </row>
    <row r="4759" spans="4:4" x14ac:dyDescent="0.2">
      <c r="D4759" s="185"/>
    </row>
    <row r="4760" spans="4:4" x14ac:dyDescent="0.2">
      <c r="D4760" s="185"/>
    </row>
    <row r="4761" spans="4:4" x14ac:dyDescent="0.2">
      <c r="D4761" s="185"/>
    </row>
    <row r="4762" spans="4:4" x14ac:dyDescent="0.2">
      <c r="D4762" s="185"/>
    </row>
    <row r="4763" spans="4:4" x14ac:dyDescent="0.2">
      <c r="D4763" s="185"/>
    </row>
    <row r="4764" spans="4:4" x14ac:dyDescent="0.2">
      <c r="D4764" s="185"/>
    </row>
    <row r="4765" spans="4:4" x14ac:dyDescent="0.2">
      <c r="D4765" s="185"/>
    </row>
    <row r="4766" spans="4:4" x14ac:dyDescent="0.2">
      <c r="D4766" s="185"/>
    </row>
    <row r="4767" spans="4:4" x14ac:dyDescent="0.2">
      <c r="D4767" s="185"/>
    </row>
    <row r="4768" spans="4:4" x14ac:dyDescent="0.2">
      <c r="D4768" s="185"/>
    </row>
    <row r="4769" spans="4:4" x14ac:dyDescent="0.2">
      <c r="D4769" s="185"/>
    </row>
    <row r="4770" spans="4:4" x14ac:dyDescent="0.2">
      <c r="D4770" s="185"/>
    </row>
    <row r="4771" spans="4:4" x14ac:dyDescent="0.2">
      <c r="D4771" s="185"/>
    </row>
    <row r="4772" spans="4:4" x14ac:dyDescent="0.2">
      <c r="D4772" s="185"/>
    </row>
    <row r="4773" spans="4:4" x14ac:dyDescent="0.2">
      <c r="D4773" s="185"/>
    </row>
    <row r="4774" spans="4:4" x14ac:dyDescent="0.2">
      <c r="D4774" s="185"/>
    </row>
    <row r="4775" spans="4:4" x14ac:dyDescent="0.2">
      <c r="D4775" s="185"/>
    </row>
    <row r="4776" spans="4:4" x14ac:dyDescent="0.2">
      <c r="D4776" s="185"/>
    </row>
    <row r="4777" spans="4:4" x14ac:dyDescent="0.2">
      <c r="D4777" s="185"/>
    </row>
    <row r="4778" spans="4:4" x14ac:dyDescent="0.2">
      <c r="D4778" s="185"/>
    </row>
    <row r="4779" spans="4:4" x14ac:dyDescent="0.2">
      <c r="D4779" s="185"/>
    </row>
    <row r="4780" spans="4:4" x14ac:dyDescent="0.2">
      <c r="D4780" s="185"/>
    </row>
    <row r="4781" spans="4:4" x14ac:dyDescent="0.2">
      <c r="D4781" s="185"/>
    </row>
    <row r="4782" spans="4:4" x14ac:dyDescent="0.2">
      <c r="D4782" s="185"/>
    </row>
    <row r="4783" spans="4:4" x14ac:dyDescent="0.2">
      <c r="D4783" s="185"/>
    </row>
    <row r="4784" spans="4:4" x14ac:dyDescent="0.2">
      <c r="D4784" s="185"/>
    </row>
    <row r="4785" spans="4:4" x14ac:dyDescent="0.2">
      <c r="D4785" s="185"/>
    </row>
    <row r="4786" spans="4:4" x14ac:dyDescent="0.2">
      <c r="D4786" s="185"/>
    </row>
    <row r="4787" spans="4:4" x14ac:dyDescent="0.2">
      <c r="D4787" s="185"/>
    </row>
    <row r="4788" spans="4:4" x14ac:dyDescent="0.2">
      <c r="D4788" s="185"/>
    </row>
    <row r="4789" spans="4:4" x14ac:dyDescent="0.2">
      <c r="D4789" s="185"/>
    </row>
    <row r="4790" spans="4:4" x14ac:dyDescent="0.2">
      <c r="D4790" s="185"/>
    </row>
    <row r="4791" spans="4:4" x14ac:dyDescent="0.2">
      <c r="D4791" s="185"/>
    </row>
    <row r="4792" spans="4:4" x14ac:dyDescent="0.2">
      <c r="D4792" s="185"/>
    </row>
    <row r="4793" spans="4:4" x14ac:dyDescent="0.2">
      <c r="D4793" s="185"/>
    </row>
    <row r="4794" spans="4:4" x14ac:dyDescent="0.2">
      <c r="D4794" s="185"/>
    </row>
    <row r="4795" spans="4:4" x14ac:dyDescent="0.2">
      <c r="D4795" s="185"/>
    </row>
    <row r="4796" spans="4:4" x14ac:dyDescent="0.2">
      <c r="D4796" s="185"/>
    </row>
    <row r="4797" spans="4:4" x14ac:dyDescent="0.2">
      <c r="D4797" s="185"/>
    </row>
    <row r="4798" spans="4:4" x14ac:dyDescent="0.2">
      <c r="D4798" s="185"/>
    </row>
    <row r="4799" spans="4:4" x14ac:dyDescent="0.2">
      <c r="D4799" s="185"/>
    </row>
    <row r="4800" spans="4:4" x14ac:dyDescent="0.2">
      <c r="D4800" s="185"/>
    </row>
    <row r="4801" spans="4:4" x14ac:dyDescent="0.2">
      <c r="D4801" s="185"/>
    </row>
    <row r="4802" spans="4:4" x14ac:dyDescent="0.2">
      <c r="D4802" s="185"/>
    </row>
    <row r="4803" spans="4:4" x14ac:dyDescent="0.2">
      <c r="D4803" s="185"/>
    </row>
    <row r="4804" spans="4:4" x14ac:dyDescent="0.2">
      <c r="D4804" s="185"/>
    </row>
    <row r="4805" spans="4:4" x14ac:dyDescent="0.2">
      <c r="D4805" s="185"/>
    </row>
    <row r="4806" spans="4:4" x14ac:dyDescent="0.2">
      <c r="D4806" s="185"/>
    </row>
    <row r="4807" spans="4:4" x14ac:dyDescent="0.2">
      <c r="D4807" s="185"/>
    </row>
    <row r="4808" spans="4:4" x14ac:dyDescent="0.2">
      <c r="D4808" s="185"/>
    </row>
    <row r="4809" spans="4:4" x14ac:dyDescent="0.2">
      <c r="D4809" s="185"/>
    </row>
    <row r="4810" spans="4:4" x14ac:dyDescent="0.2">
      <c r="D4810" s="185"/>
    </row>
    <row r="4811" spans="4:4" x14ac:dyDescent="0.2">
      <c r="D4811" s="185"/>
    </row>
    <row r="4812" spans="4:4" x14ac:dyDescent="0.2">
      <c r="D4812" s="185"/>
    </row>
    <row r="4813" spans="4:4" x14ac:dyDescent="0.2">
      <c r="D4813" s="185"/>
    </row>
    <row r="4814" spans="4:4" x14ac:dyDescent="0.2">
      <c r="D4814" s="185"/>
    </row>
    <row r="4815" spans="4:4" x14ac:dyDescent="0.2">
      <c r="D4815" s="185"/>
    </row>
    <row r="4816" spans="4:4" x14ac:dyDescent="0.2">
      <c r="D4816" s="185"/>
    </row>
    <row r="4817" spans="4:4" x14ac:dyDescent="0.2">
      <c r="D4817" s="185"/>
    </row>
    <row r="4818" spans="4:4" x14ac:dyDescent="0.2">
      <c r="D4818" s="185"/>
    </row>
    <row r="4819" spans="4:4" x14ac:dyDescent="0.2">
      <c r="D4819" s="185"/>
    </row>
    <row r="4820" spans="4:4" x14ac:dyDescent="0.2">
      <c r="D4820" s="185"/>
    </row>
    <row r="4821" spans="4:4" x14ac:dyDescent="0.2">
      <c r="D4821" s="185"/>
    </row>
    <row r="4822" spans="4:4" x14ac:dyDescent="0.2">
      <c r="D4822" s="185"/>
    </row>
    <row r="4823" spans="4:4" x14ac:dyDescent="0.2">
      <c r="D4823" s="185"/>
    </row>
    <row r="4824" spans="4:4" x14ac:dyDescent="0.2">
      <c r="D4824" s="185"/>
    </row>
    <row r="4825" spans="4:4" x14ac:dyDescent="0.2">
      <c r="D4825" s="185"/>
    </row>
    <row r="4826" spans="4:4" x14ac:dyDescent="0.2">
      <c r="D4826" s="185"/>
    </row>
    <row r="4827" spans="4:4" x14ac:dyDescent="0.2">
      <c r="D4827" s="185"/>
    </row>
    <row r="4828" spans="4:4" x14ac:dyDescent="0.2">
      <c r="D4828" s="185"/>
    </row>
    <row r="4829" spans="4:4" x14ac:dyDescent="0.2">
      <c r="D4829" s="185"/>
    </row>
    <row r="4830" spans="4:4" x14ac:dyDescent="0.2">
      <c r="D4830" s="185"/>
    </row>
    <row r="4831" spans="4:4" x14ac:dyDescent="0.2">
      <c r="D4831" s="185"/>
    </row>
    <row r="4832" spans="4:4" x14ac:dyDescent="0.2">
      <c r="D4832" s="185"/>
    </row>
    <row r="4833" spans="4:4" x14ac:dyDescent="0.2">
      <c r="D4833" s="185"/>
    </row>
    <row r="4834" spans="4:4" x14ac:dyDescent="0.2">
      <c r="D4834" s="185"/>
    </row>
    <row r="4835" spans="4:4" x14ac:dyDescent="0.2">
      <c r="D4835" s="185"/>
    </row>
    <row r="4836" spans="4:4" x14ac:dyDescent="0.2">
      <c r="D4836" s="185"/>
    </row>
    <row r="4837" spans="4:4" x14ac:dyDescent="0.2">
      <c r="D4837" s="185"/>
    </row>
    <row r="4838" spans="4:4" x14ac:dyDescent="0.2">
      <c r="D4838" s="185"/>
    </row>
    <row r="4839" spans="4:4" x14ac:dyDescent="0.2">
      <c r="D4839" s="185"/>
    </row>
    <row r="4840" spans="4:4" x14ac:dyDescent="0.2">
      <c r="D4840" s="185"/>
    </row>
    <row r="4841" spans="4:4" x14ac:dyDescent="0.2">
      <c r="D4841" s="185"/>
    </row>
    <row r="4842" spans="4:4" x14ac:dyDescent="0.2">
      <c r="D4842" s="185"/>
    </row>
    <row r="4843" spans="4:4" x14ac:dyDescent="0.2">
      <c r="D4843" s="185"/>
    </row>
    <row r="4844" spans="4:4" x14ac:dyDescent="0.2">
      <c r="D4844" s="185"/>
    </row>
    <row r="4845" spans="4:4" x14ac:dyDescent="0.2">
      <c r="D4845" s="185"/>
    </row>
    <row r="4846" spans="4:4" x14ac:dyDescent="0.2">
      <c r="D4846" s="185"/>
    </row>
    <row r="4847" spans="4:4" x14ac:dyDescent="0.2">
      <c r="D4847" s="185"/>
    </row>
    <row r="4848" spans="4:4" x14ac:dyDescent="0.2">
      <c r="D4848" s="185"/>
    </row>
    <row r="4849" spans="4:4" x14ac:dyDescent="0.2">
      <c r="D4849" s="185"/>
    </row>
    <row r="4850" spans="4:4" x14ac:dyDescent="0.2">
      <c r="D4850" s="185"/>
    </row>
    <row r="4851" spans="4:4" x14ac:dyDescent="0.2">
      <c r="D4851" s="185"/>
    </row>
    <row r="4852" spans="4:4" x14ac:dyDescent="0.2">
      <c r="D4852" s="185"/>
    </row>
    <row r="4853" spans="4:4" x14ac:dyDescent="0.2">
      <c r="D4853" s="185"/>
    </row>
    <row r="4854" spans="4:4" x14ac:dyDescent="0.2">
      <c r="D4854" s="185"/>
    </row>
    <row r="4855" spans="4:4" x14ac:dyDescent="0.2">
      <c r="D4855" s="185"/>
    </row>
    <row r="4856" spans="4:4" x14ac:dyDescent="0.2">
      <c r="D4856" s="185"/>
    </row>
    <row r="4857" spans="4:4" x14ac:dyDescent="0.2">
      <c r="D4857" s="185"/>
    </row>
    <row r="4858" spans="4:4" x14ac:dyDescent="0.2">
      <c r="D4858" s="185"/>
    </row>
    <row r="4859" spans="4:4" x14ac:dyDescent="0.2">
      <c r="D4859" s="185"/>
    </row>
    <row r="4860" spans="4:4" x14ac:dyDescent="0.2">
      <c r="D4860" s="185"/>
    </row>
    <row r="4861" spans="4:4" x14ac:dyDescent="0.2">
      <c r="D4861" s="185"/>
    </row>
    <row r="4862" spans="4:4" x14ac:dyDescent="0.2">
      <c r="D4862" s="185"/>
    </row>
    <row r="4863" spans="4:4" x14ac:dyDescent="0.2">
      <c r="D4863" s="185"/>
    </row>
    <row r="4864" spans="4:4" x14ac:dyDescent="0.2">
      <c r="D4864" s="185"/>
    </row>
    <row r="4865" spans="4:4" x14ac:dyDescent="0.2">
      <c r="D4865" s="185"/>
    </row>
    <row r="4866" spans="4:4" x14ac:dyDescent="0.2">
      <c r="D4866" s="185"/>
    </row>
    <row r="4867" spans="4:4" x14ac:dyDescent="0.2">
      <c r="D4867" s="185"/>
    </row>
    <row r="4868" spans="4:4" x14ac:dyDescent="0.2">
      <c r="D4868" s="185"/>
    </row>
    <row r="4869" spans="4:4" x14ac:dyDescent="0.2">
      <c r="D4869" s="185"/>
    </row>
    <row r="4870" spans="4:4" x14ac:dyDescent="0.2">
      <c r="D4870" s="185"/>
    </row>
    <row r="4871" spans="4:4" x14ac:dyDescent="0.2">
      <c r="D4871" s="185"/>
    </row>
    <row r="4872" spans="4:4" x14ac:dyDescent="0.2">
      <c r="D4872" s="185"/>
    </row>
    <row r="4873" spans="4:4" x14ac:dyDescent="0.2">
      <c r="D4873" s="185"/>
    </row>
    <row r="4874" spans="4:4" x14ac:dyDescent="0.2">
      <c r="D4874" s="185"/>
    </row>
    <row r="4875" spans="4:4" x14ac:dyDescent="0.2">
      <c r="D4875" s="185"/>
    </row>
    <row r="4876" spans="4:4" x14ac:dyDescent="0.2">
      <c r="D4876" s="185"/>
    </row>
    <row r="4877" spans="4:4" x14ac:dyDescent="0.2">
      <c r="D4877" s="185"/>
    </row>
    <row r="4878" spans="4:4" x14ac:dyDescent="0.2">
      <c r="D4878" s="185"/>
    </row>
    <row r="4879" spans="4:4" x14ac:dyDescent="0.2">
      <c r="D4879" s="185"/>
    </row>
    <row r="4880" spans="4:4" x14ac:dyDescent="0.2">
      <c r="D4880" s="185"/>
    </row>
    <row r="4881" spans="4:4" x14ac:dyDescent="0.2">
      <c r="D4881" s="185"/>
    </row>
    <row r="4882" spans="4:4" x14ac:dyDescent="0.2">
      <c r="D4882" s="185"/>
    </row>
    <row r="4883" spans="4:4" x14ac:dyDescent="0.2">
      <c r="D4883" s="185"/>
    </row>
    <row r="4884" spans="4:4" x14ac:dyDescent="0.2">
      <c r="D4884" s="185"/>
    </row>
    <row r="4885" spans="4:4" x14ac:dyDescent="0.2">
      <c r="D4885" s="185"/>
    </row>
    <row r="4886" spans="4:4" x14ac:dyDescent="0.2">
      <c r="D4886" s="185"/>
    </row>
    <row r="4887" spans="4:4" x14ac:dyDescent="0.2">
      <c r="D4887" s="185"/>
    </row>
    <row r="4888" spans="4:4" x14ac:dyDescent="0.2">
      <c r="D4888" s="185"/>
    </row>
    <row r="4889" spans="4:4" x14ac:dyDescent="0.2">
      <c r="D4889" s="185"/>
    </row>
    <row r="4890" spans="4:4" x14ac:dyDescent="0.2">
      <c r="D4890" s="185"/>
    </row>
    <row r="4891" spans="4:4" x14ac:dyDescent="0.2">
      <c r="D4891" s="185"/>
    </row>
    <row r="4892" spans="4:4" x14ac:dyDescent="0.2">
      <c r="D4892" s="185"/>
    </row>
    <row r="4893" spans="4:4" x14ac:dyDescent="0.2">
      <c r="D4893" s="185"/>
    </row>
    <row r="4894" spans="4:4" x14ac:dyDescent="0.2">
      <c r="D4894" s="185"/>
    </row>
    <row r="4895" spans="4:4" x14ac:dyDescent="0.2">
      <c r="D4895" s="185"/>
    </row>
    <row r="4896" spans="4:4" x14ac:dyDescent="0.2">
      <c r="D4896" s="185"/>
    </row>
    <row r="4897" spans="4:4" x14ac:dyDescent="0.2">
      <c r="D4897" s="185"/>
    </row>
    <row r="4898" spans="4:4" x14ac:dyDescent="0.2">
      <c r="D4898" s="185"/>
    </row>
    <row r="4899" spans="4:4" x14ac:dyDescent="0.2">
      <c r="D4899" s="185"/>
    </row>
    <row r="4900" spans="4:4" x14ac:dyDescent="0.2">
      <c r="D4900" s="185"/>
    </row>
    <row r="4901" spans="4:4" x14ac:dyDescent="0.2">
      <c r="D4901" s="185"/>
    </row>
    <row r="4902" spans="4:4" x14ac:dyDescent="0.2">
      <c r="D4902" s="185"/>
    </row>
    <row r="4903" spans="4:4" x14ac:dyDescent="0.2">
      <c r="D4903" s="185"/>
    </row>
    <row r="4904" spans="4:4" x14ac:dyDescent="0.2">
      <c r="D4904" s="185"/>
    </row>
    <row r="4905" spans="4:4" x14ac:dyDescent="0.2">
      <c r="D4905" s="185"/>
    </row>
    <row r="4906" spans="4:4" x14ac:dyDescent="0.2">
      <c r="D4906" s="185"/>
    </row>
    <row r="4907" spans="4:4" x14ac:dyDescent="0.2">
      <c r="D4907" s="185"/>
    </row>
    <row r="4908" spans="4:4" x14ac:dyDescent="0.2">
      <c r="D4908" s="185"/>
    </row>
    <row r="4909" spans="4:4" x14ac:dyDescent="0.2">
      <c r="D4909" s="185"/>
    </row>
    <row r="4910" spans="4:4" x14ac:dyDescent="0.2">
      <c r="D4910" s="185"/>
    </row>
    <row r="4911" spans="4:4" x14ac:dyDescent="0.2">
      <c r="D4911" s="185"/>
    </row>
    <row r="4912" spans="4:4" x14ac:dyDescent="0.2">
      <c r="D4912" s="185"/>
    </row>
    <row r="4913" spans="4:4" x14ac:dyDescent="0.2">
      <c r="D4913" s="185"/>
    </row>
    <row r="4914" spans="4:4" x14ac:dyDescent="0.2">
      <c r="D4914" s="185"/>
    </row>
    <row r="4915" spans="4:4" x14ac:dyDescent="0.2">
      <c r="D4915" s="185"/>
    </row>
    <row r="4916" spans="4:4" x14ac:dyDescent="0.2">
      <c r="D4916" s="185"/>
    </row>
    <row r="4917" spans="4:4" x14ac:dyDescent="0.2">
      <c r="D4917" s="185"/>
    </row>
    <row r="4918" spans="4:4" x14ac:dyDescent="0.2">
      <c r="D4918" s="185"/>
    </row>
    <row r="4919" spans="4:4" x14ac:dyDescent="0.2">
      <c r="D4919" s="185"/>
    </row>
    <row r="4920" spans="4:4" x14ac:dyDescent="0.2">
      <c r="D4920" s="185"/>
    </row>
    <row r="4921" spans="4:4" x14ac:dyDescent="0.2">
      <c r="D4921" s="185"/>
    </row>
    <row r="4922" spans="4:4" x14ac:dyDescent="0.2">
      <c r="D4922" s="185"/>
    </row>
    <row r="4923" spans="4:4" x14ac:dyDescent="0.2">
      <c r="D4923" s="185"/>
    </row>
    <row r="4924" spans="4:4" x14ac:dyDescent="0.2">
      <c r="D4924" s="185"/>
    </row>
    <row r="4925" spans="4:4" x14ac:dyDescent="0.2">
      <c r="D4925" s="185"/>
    </row>
    <row r="4926" spans="4:4" x14ac:dyDescent="0.2">
      <c r="D4926" s="185"/>
    </row>
    <row r="4927" spans="4:4" x14ac:dyDescent="0.2">
      <c r="D4927" s="185"/>
    </row>
    <row r="4928" spans="4:4" x14ac:dyDescent="0.2">
      <c r="D4928" s="185"/>
    </row>
    <row r="4929" spans="4:4" x14ac:dyDescent="0.2">
      <c r="D4929" s="185"/>
    </row>
    <row r="4930" spans="4:4" x14ac:dyDescent="0.2">
      <c r="D4930" s="185"/>
    </row>
    <row r="4931" spans="4:4" x14ac:dyDescent="0.2">
      <c r="D4931" s="185"/>
    </row>
    <row r="4932" spans="4:4" x14ac:dyDescent="0.2">
      <c r="D4932" s="185"/>
    </row>
    <row r="4933" spans="4:4" x14ac:dyDescent="0.2">
      <c r="D4933" s="185"/>
    </row>
    <row r="4934" spans="4:4" x14ac:dyDescent="0.2">
      <c r="D4934" s="185"/>
    </row>
    <row r="4935" spans="4:4" x14ac:dyDescent="0.2">
      <c r="D4935" s="185"/>
    </row>
    <row r="4936" spans="4:4" x14ac:dyDescent="0.2">
      <c r="D4936" s="185"/>
    </row>
    <row r="4937" spans="4:4" x14ac:dyDescent="0.2">
      <c r="D4937" s="185"/>
    </row>
    <row r="4938" spans="4:4" x14ac:dyDescent="0.2">
      <c r="D4938" s="185"/>
    </row>
    <row r="4939" spans="4:4" x14ac:dyDescent="0.2">
      <c r="D4939" s="185"/>
    </row>
    <row r="4940" spans="4:4" x14ac:dyDescent="0.2">
      <c r="D4940" s="185"/>
    </row>
    <row r="4941" spans="4:4" x14ac:dyDescent="0.2">
      <c r="D4941" s="185"/>
    </row>
    <row r="4942" spans="4:4" x14ac:dyDescent="0.2">
      <c r="D4942" s="185"/>
    </row>
    <row r="4943" spans="4:4" x14ac:dyDescent="0.2">
      <c r="D4943" s="185"/>
    </row>
    <row r="4944" spans="4:4" x14ac:dyDescent="0.2">
      <c r="D4944" s="185"/>
    </row>
    <row r="4945" spans="4:4" x14ac:dyDescent="0.2">
      <c r="D4945" s="185"/>
    </row>
    <row r="4946" spans="4:4" x14ac:dyDescent="0.2">
      <c r="D4946" s="185"/>
    </row>
    <row r="4947" spans="4:4" x14ac:dyDescent="0.2">
      <c r="D4947" s="185"/>
    </row>
    <row r="4948" spans="4:4" x14ac:dyDescent="0.2">
      <c r="D4948" s="185"/>
    </row>
    <row r="4949" spans="4:4" x14ac:dyDescent="0.2">
      <c r="D4949" s="185"/>
    </row>
    <row r="4950" spans="4:4" x14ac:dyDescent="0.2">
      <c r="D4950" s="185"/>
    </row>
    <row r="4951" spans="4:4" x14ac:dyDescent="0.2">
      <c r="D4951" s="185"/>
    </row>
    <row r="4952" spans="4:4" x14ac:dyDescent="0.2">
      <c r="D4952" s="185"/>
    </row>
    <row r="4953" spans="4:4" x14ac:dyDescent="0.2">
      <c r="D4953" s="185"/>
    </row>
    <row r="4954" spans="4:4" x14ac:dyDescent="0.2">
      <c r="D4954" s="185"/>
    </row>
    <row r="4955" spans="4:4" x14ac:dyDescent="0.2">
      <c r="D4955" s="185"/>
    </row>
    <row r="4956" spans="4:4" x14ac:dyDescent="0.2">
      <c r="D4956" s="185"/>
    </row>
    <row r="4957" spans="4:4" x14ac:dyDescent="0.2">
      <c r="D4957" s="185"/>
    </row>
    <row r="4958" spans="4:4" x14ac:dyDescent="0.2">
      <c r="D4958" s="185"/>
    </row>
    <row r="4959" spans="4:4" x14ac:dyDescent="0.2">
      <c r="D4959" s="185"/>
    </row>
    <row r="4960" spans="4:4" x14ac:dyDescent="0.2">
      <c r="D4960" s="185"/>
    </row>
    <row r="4961" spans="4:4" x14ac:dyDescent="0.2">
      <c r="D4961" s="185"/>
    </row>
    <row r="4962" spans="4:4" x14ac:dyDescent="0.2">
      <c r="D4962" s="185"/>
    </row>
    <row r="4963" spans="4:4" x14ac:dyDescent="0.2">
      <c r="D4963" s="185"/>
    </row>
    <row r="4964" spans="4:4" x14ac:dyDescent="0.2">
      <c r="D4964" s="185"/>
    </row>
    <row r="4965" spans="4:4" x14ac:dyDescent="0.2">
      <c r="D4965" s="185"/>
    </row>
    <row r="4966" spans="4:4" x14ac:dyDescent="0.2">
      <c r="D4966" s="185"/>
    </row>
    <row r="4967" spans="4:4" x14ac:dyDescent="0.2">
      <c r="D4967" s="185"/>
    </row>
    <row r="4968" spans="4:4" x14ac:dyDescent="0.2">
      <c r="D4968" s="185"/>
    </row>
    <row r="4969" spans="4:4" x14ac:dyDescent="0.2">
      <c r="D4969" s="185"/>
    </row>
    <row r="4970" spans="4:4" x14ac:dyDescent="0.2">
      <c r="D4970" s="185"/>
    </row>
    <row r="4971" spans="4:4" x14ac:dyDescent="0.2">
      <c r="D4971" s="185"/>
    </row>
    <row r="4972" spans="4:4" x14ac:dyDescent="0.2">
      <c r="D4972" s="185"/>
    </row>
    <row r="4973" spans="4:4" x14ac:dyDescent="0.2">
      <c r="D4973" s="185"/>
    </row>
    <row r="4974" spans="4:4" x14ac:dyDescent="0.2">
      <c r="D4974" s="185"/>
    </row>
    <row r="4975" spans="4:4" x14ac:dyDescent="0.2">
      <c r="D4975" s="185"/>
    </row>
    <row r="4976" spans="4:4" x14ac:dyDescent="0.2">
      <c r="D4976" s="185"/>
    </row>
    <row r="4977" spans="4:4" x14ac:dyDescent="0.2">
      <c r="D4977" s="185"/>
    </row>
    <row r="4978" spans="4:4" x14ac:dyDescent="0.2">
      <c r="D4978" s="185"/>
    </row>
    <row r="4979" spans="4:4" x14ac:dyDescent="0.2">
      <c r="D4979" s="185"/>
    </row>
    <row r="4980" spans="4:4" x14ac:dyDescent="0.2">
      <c r="D4980" s="185"/>
    </row>
    <row r="4981" spans="4:4" x14ac:dyDescent="0.2">
      <c r="D4981" s="185"/>
    </row>
    <row r="4982" spans="4:4" x14ac:dyDescent="0.2">
      <c r="D4982" s="185"/>
    </row>
    <row r="4983" spans="4:4" x14ac:dyDescent="0.2">
      <c r="D4983" s="185"/>
    </row>
    <row r="4984" spans="4:4" x14ac:dyDescent="0.2">
      <c r="D4984" s="185"/>
    </row>
    <row r="4985" spans="4:4" x14ac:dyDescent="0.2">
      <c r="D4985" s="185"/>
    </row>
    <row r="4986" spans="4:4" x14ac:dyDescent="0.2">
      <c r="D4986" s="185"/>
    </row>
    <row r="4987" spans="4:4" x14ac:dyDescent="0.2">
      <c r="D4987" s="185"/>
    </row>
    <row r="4988" spans="4:4" x14ac:dyDescent="0.2">
      <c r="D4988" s="185"/>
    </row>
    <row r="4989" spans="4:4" x14ac:dyDescent="0.2">
      <c r="D4989" s="185"/>
    </row>
    <row r="4990" spans="4:4" x14ac:dyDescent="0.2">
      <c r="D4990" s="185"/>
    </row>
    <row r="4991" spans="4:4" x14ac:dyDescent="0.2">
      <c r="D4991" s="185"/>
    </row>
    <row r="4992" spans="4:4" x14ac:dyDescent="0.2">
      <c r="D4992" s="185"/>
    </row>
    <row r="4993" spans="4:4" x14ac:dyDescent="0.2">
      <c r="D4993" s="185"/>
    </row>
    <row r="4994" spans="4:4" x14ac:dyDescent="0.2">
      <c r="D4994" s="185"/>
    </row>
    <row r="4995" spans="4:4" x14ac:dyDescent="0.2">
      <c r="D4995" s="185"/>
    </row>
    <row r="4996" spans="4:4" x14ac:dyDescent="0.2">
      <c r="D4996" s="185"/>
    </row>
    <row r="4997" spans="4:4" x14ac:dyDescent="0.2">
      <c r="D4997" s="185"/>
    </row>
    <row r="4998" spans="4:4" x14ac:dyDescent="0.2">
      <c r="D4998" s="185"/>
    </row>
    <row r="4999" spans="4:4" x14ac:dyDescent="0.2">
      <c r="D4999" s="185"/>
    </row>
    <row r="5000" spans="4:4" x14ac:dyDescent="0.2">
      <c r="D5000" s="185"/>
    </row>
  </sheetData>
  <mergeCells count="151">
    <mergeCell ref="C420:G420"/>
    <mergeCell ref="C399:G399"/>
    <mergeCell ref="C403:G403"/>
    <mergeCell ref="C408:G408"/>
    <mergeCell ref="B409:G409"/>
    <mergeCell ref="C411:G411"/>
    <mergeCell ref="C415:G415"/>
    <mergeCell ref="B380:G380"/>
    <mergeCell ref="C385:G385"/>
    <mergeCell ref="B386:G386"/>
    <mergeCell ref="C391:G391"/>
    <mergeCell ref="C396:G396"/>
    <mergeCell ref="B397:G397"/>
    <mergeCell ref="B370:G370"/>
    <mergeCell ref="C372:G372"/>
    <mergeCell ref="C373:G373"/>
    <mergeCell ref="C374:G374"/>
    <mergeCell ref="C375:G375"/>
    <mergeCell ref="C379:G379"/>
    <mergeCell ref="C358:G358"/>
    <mergeCell ref="F359:G359"/>
    <mergeCell ref="B360:G360"/>
    <mergeCell ref="C367:G367"/>
    <mergeCell ref="F368:G368"/>
    <mergeCell ref="B369:G369"/>
    <mergeCell ref="B344:G344"/>
    <mergeCell ref="B345:G345"/>
    <mergeCell ref="C350:G350"/>
    <mergeCell ref="F351:G351"/>
    <mergeCell ref="B352:G352"/>
    <mergeCell ref="B353:G353"/>
    <mergeCell ref="C329:G329"/>
    <mergeCell ref="B330:G330"/>
    <mergeCell ref="B331:G331"/>
    <mergeCell ref="C336:G336"/>
    <mergeCell ref="F337:G337"/>
    <mergeCell ref="C343:G343"/>
    <mergeCell ref="F318:G318"/>
    <mergeCell ref="B319:G319"/>
    <mergeCell ref="B320:G320"/>
    <mergeCell ref="B321:G321"/>
    <mergeCell ref="C326:G326"/>
    <mergeCell ref="F327:G327"/>
    <mergeCell ref="C287:G287"/>
    <mergeCell ref="C292:G292"/>
    <mergeCell ref="C301:G301"/>
    <mergeCell ref="C309:G309"/>
    <mergeCell ref="C315:G315"/>
    <mergeCell ref="C317:G317"/>
    <mergeCell ref="B267:G267"/>
    <mergeCell ref="C269:G269"/>
    <mergeCell ref="C275:G275"/>
    <mergeCell ref="B276:G276"/>
    <mergeCell ref="B277:G277"/>
    <mergeCell ref="C282:G282"/>
    <mergeCell ref="B256:G256"/>
    <mergeCell ref="B257:G257"/>
    <mergeCell ref="C259:G259"/>
    <mergeCell ref="C264:G264"/>
    <mergeCell ref="B265:G265"/>
    <mergeCell ref="B266:G266"/>
    <mergeCell ref="B245:G245"/>
    <mergeCell ref="B246:G246"/>
    <mergeCell ref="B247:G247"/>
    <mergeCell ref="C249:G249"/>
    <mergeCell ref="C254:G254"/>
    <mergeCell ref="B255:G255"/>
    <mergeCell ref="C235:G235"/>
    <mergeCell ref="B236:G236"/>
    <mergeCell ref="B237:G237"/>
    <mergeCell ref="B238:G238"/>
    <mergeCell ref="C240:G240"/>
    <mergeCell ref="C244:G244"/>
    <mergeCell ref="C217:G217"/>
    <mergeCell ref="C226:G226"/>
    <mergeCell ref="B227:G227"/>
    <mergeCell ref="B228:G228"/>
    <mergeCell ref="B229:G229"/>
    <mergeCell ref="C231:G231"/>
    <mergeCell ref="B195:G195"/>
    <mergeCell ref="C201:G201"/>
    <mergeCell ref="B202:G202"/>
    <mergeCell ref="B203:G203"/>
    <mergeCell ref="C208:G208"/>
    <mergeCell ref="B209:G209"/>
    <mergeCell ref="B179:G179"/>
    <mergeCell ref="C186:G186"/>
    <mergeCell ref="B187:G187"/>
    <mergeCell ref="B188:G188"/>
    <mergeCell ref="C193:G193"/>
    <mergeCell ref="B194:G194"/>
    <mergeCell ref="C169:G169"/>
    <mergeCell ref="F170:G170"/>
    <mergeCell ref="B171:G171"/>
    <mergeCell ref="B172:G172"/>
    <mergeCell ref="C177:G177"/>
    <mergeCell ref="B178:G178"/>
    <mergeCell ref="C151:G151"/>
    <mergeCell ref="C153:G153"/>
    <mergeCell ref="C158:G158"/>
    <mergeCell ref="C160:G160"/>
    <mergeCell ref="C165:G165"/>
    <mergeCell ref="C167:G167"/>
    <mergeCell ref="C131:G131"/>
    <mergeCell ref="C133:G133"/>
    <mergeCell ref="C135:G135"/>
    <mergeCell ref="C140:G140"/>
    <mergeCell ref="C142:G142"/>
    <mergeCell ref="C144:G144"/>
    <mergeCell ref="C123:G123"/>
    <mergeCell ref="F124:G124"/>
    <mergeCell ref="C126:G126"/>
    <mergeCell ref="F127:G127"/>
    <mergeCell ref="B128:G128"/>
    <mergeCell ref="B129:G129"/>
    <mergeCell ref="C97:G97"/>
    <mergeCell ref="C106:G106"/>
    <mergeCell ref="F107:G107"/>
    <mergeCell ref="B108:G108"/>
    <mergeCell ref="B109:G109"/>
    <mergeCell ref="C114:G114"/>
    <mergeCell ref="F71:G71"/>
    <mergeCell ref="B72:G72"/>
    <mergeCell ref="B73:G73"/>
    <mergeCell ref="C82:G82"/>
    <mergeCell ref="B83:G83"/>
    <mergeCell ref="C92:G92"/>
    <mergeCell ref="B55:G55"/>
    <mergeCell ref="C60:G60"/>
    <mergeCell ref="B61:G61"/>
    <mergeCell ref="B62:G62"/>
    <mergeCell ref="C67:G67"/>
    <mergeCell ref="C70:G70"/>
    <mergeCell ref="B48:G48"/>
    <mergeCell ref="C53:G53"/>
    <mergeCell ref="B54:G54"/>
    <mergeCell ref="B26:G26"/>
    <mergeCell ref="C31:G31"/>
    <mergeCell ref="B32:G32"/>
    <mergeCell ref="B33:G33"/>
    <mergeCell ref="C39:G39"/>
    <mergeCell ref="B40:G40"/>
    <mergeCell ref="A1:G1"/>
    <mergeCell ref="C7:G7"/>
    <mergeCell ref="F8:G8"/>
    <mergeCell ref="C23:G23"/>
    <mergeCell ref="F24:G24"/>
    <mergeCell ref="B25:G25"/>
    <mergeCell ref="B41:G41"/>
    <mergeCell ref="C46:G46"/>
    <mergeCell ref="B47:G47"/>
  </mergeCells>
  <pageMargins left="0.59055118110236204" right="0.39370078740157499" top="0.78740157499999996" bottom="0.78740157499999996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18</vt:i4>
      </vt:variant>
    </vt:vector>
  </HeadingPairs>
  <TitlesOfParts>
    <vt:vector size="24" baseType="lpstr">
      <vt:lpstr>Uchazeč</vt:lpstr>
      <vt:lpstr>Stavba</vt:lpstr>
      <vt:lpstr>VzorObjekt</vt:lpstr>
      <vt:lpstr>VzorPolozky</vt:lpstr>
      <vt:lpstr>Rekapitulace Objekt 01</vt:lpstr>
      <vt:lpstr>01 SO 01.01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'01 SO 01.01 Pol'!Oblast_tisku</vt:lpstr>
      <vt:lpstr>'Rekapitulace Objekt 01'!Oblast_tisku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Vaculík Jaroslav</cp:lastModifiedBy>
  <cp:lastPrinted>2016-06-30T14:03:12Z</cp:lastPrinted>
  <dcterms:created xsi:type="dcterms:W3CDTF">2009-04-08T07:15:50Z</dcterms:created>
  <dcterms:modified xsi:type="dcterms:W3CDTF">2016-06-30T14:03:49Z</dcterms:modified>
</cp:coreProperties>
</file>