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65" documentId="8_{CE1BD98A-F684-4486-B3C5-47F31D50EE88}" xr6:coauthVersionLast="47" xr6:coauthVersionMax="47" xr10:uidLastSave="{C2DE9660-E712-442C-85D3-E805E926C023}"/>
  <workbookProtection lockStructure="1"/>
  <bookViews>
    <workbookView xWindow="-108" yWindow="-108" windowWidth="30936" windowHeight="16776" activeTab="1" xr2:uid="{00000000-000D-0000-FFFF-FFFF00000000}"/>
  </bookViews>
  <sheets>
    <sheet name="Krycí list-nevyplňovat" sheetId="4" r:id="rId1"/>
    <sheet name="SO-01" sheetId="3" r:id="rId2"/>
    <sheet name="SO-02" sheetId="5" r:id="rId3"/>
    <sheet name="SO-03" sheetId="6" r:id="rId4"/>
    <sheet name="SO-04" sheetId="7" r:id="rId5"/>
  </sheets>
  <definedNames>
    <definedName name="_xlnm.Print_Titles" localSheetId="1">'SO-01'!$1:$1</definedName>
    <definedName name="_xlnm.Print_Titles" localSheetId="2">'SO-02'!$1:$1</definedName>
    <definedName name="_xlnm.Print_Titles" localSheetId="3">'SO-03'!$1:$1</definedName>
    <definedName name="_xlnm.Print_Titles" localSheetId="4">'SO-04'!$1:$1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7" l="1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23" i="7" s="1"/>
  <c r="H27" i="4" s="1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3" i="7"/>
  <c r="G82" i="7"/>
  <c r="G81" i="7"/>
  <c r="G78" i="7"/>
  <c r="G74" i="7"/>
  <c r="G73" i="7"/>
  <c r="G72" i="7"/>
  <c r="G71" i="7"/>
  <c r="G70" i="7"/>
  <c r="G69" i="7"/>
  <c r="G68" i="7"/>
  <c r="G67" i="7"/>
  <c r="G66" i="7"/>
  <c r="G65" i="7"/>
  <c r="G63" i="7"/>
  <c r="G62" i="7"/>
  <c r="G61" i="7"/>
  <c r="G59" i="7"/>
  <c r="G58" i="7"/>
  <c r="G57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29" i="7"/>
  <c r="G28" i="7"/>
  <c r="G27" i="7"/>
  <c r="G24" i="7"/>
  <c r="G23" i="7"/>
  <c r="G22" i="7"/>
  <c r="G21" i="7"/>
  <c r="G20" i="7"/>
  <c r="G19" i="7"/>
  <c r="G17" i="7"/>
  <c r="G16" i="7"/>
  <c r="G15" i="7"/>
  <c r="G14" i="7"/>
  <c r="G13" i="7"/>
  <c r="G12" i="7"/>
  <c r="G11" i="7"/>
  <c r="G10" i="7"/>
  <c r="G9" i="7"/>
  <c r="G8" i="7"/>
  <c r="G7" i="7"/>
  <c r="G6" i="7"/>
  <c r="G122" i="7" l="1"/>
  <c r="H26" i="4" s="1"/>
  <c r="G102" i="6" l="1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2" i="6"/>
  <c r="G81" i="6"/>
  <c r="G80" i="6"/>
  <c r="G78" i="6"/>
  <c r="G77" i="6"/>
  <c r="G73" i="6"/>
  <c r="G72" i="6"/>
  <c r="G71" i="6"/>
  <c r="G70" i="6"/>
  <c r="G69" i="6"/>
  <c r="G68" i="6"/>
  <c r="G67" i="6"/>
  <c r="G66" i="6"/>
  <c r="G65" i="6"/>
  <c r="G64" i="6"/>
  <c r="G63" i="6"/>
  <c r="G61" i="6"/>
  <c r="G60" i="6"/>
  <c r="G59" i="6"/>
  <c r="G58" i="6"/>
  <c r="G57" i="6"/>
  <c r="G55" i="6"/>
  <c r="G54" i="6"/>
  <c r="G53" i="6"/>
  <c r="G52" i="6"/>
  <c r="G51" i="6"/>
  <c r="G50" i="6"/>
  <c r="G49" i="6"/>
  <c r="G48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27" i="6"/>
  <c r="G26" i="6"/>
  <c r="G25" i="6"/>
  <c r="G22" i="6"/>
  <c r="G21" i="6"/>
  <c r="G20" i="6"/>
  <c r="G19" i="6"/>
  <c r="G18" i="6"/>
  <c r="G16" i="6"/>
  <c r="G15" i="6"/>
  <c r="G14" i="6"/>
  <c r="G13" i="6"/>
  <c r="G12" i="6"/>
  <c r="G11" i="6"/>
  <c r="G10" i="6"/>
  <c r="G9" i="6"/>
  <c r="G8" i="6"/>
  <c r="G7" i="6"/>
  <c r="G6" i="6"/>
  <c r="G103" i="6" l="1"/>
  <c r="H24" i="4" s="1"/>
  <c r="G103" i="5"/>
  <c r="G102" i="5"/>
  <c r="G101" i="5"/>
  <c r="G100" i="5"/>
  <c r="G99" i="5"/>
  <c r="G98" i="5"/>
  <c r="G97" i="5"/>
  <c r="G96" i="5"/>
  <c r="G95" i="5"/>
  <c r="G105" i="5" s="1"/>
  <c r="H22" i="4" s="1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3" i="5"/>
  <c r="G72" i="5"/>
  <c r="G71" i="5"/>
  <c r="G68" i="5"/>
  <c r="G67" i="5"/>
  <c r="G63" i="5"/>
  <c r="G62" i="5"/>
  <c r="G61" i="5"/>
  <c r="G60" i="5"/>
  <c r="G59" i="5"/>
  <c r="G58" i="5"/>
  <c r="G57" i="5"/>
  <c r="G55" i="5"/>
  <c r="G54" i="5"/>
  <c r="G53" i="5"/>
  <c r="G52" i="5"/>
  <c r="G51" i="5"/>
  <c r="G50" i="5"/>
  <c r="G49" i="5"/>
  <c r="G48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5" i="5"/>
  <c r="G24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104" i="5" l="1"/>
  <c r="H21" i="4" s="1"/>
  <c r="I27" i="4" l="1"/>
  <c r="I26" i="4"/>
  <c r="I24" i="4"/>
  <c r="I22" i="4"/>
  <c r="I21" i="4"/>
  <c r="H23" i="4" l="1"/>
  <c r="I23" i="4" s="1"/>
  <c r="H20" i="4"/>
  <c r="I20" i="4" s="1"/>
  <c r="H25" i="4"/>
  <c r="I25" i="4" s="1"/>
  <c r="G30" i="3" l="1"/>
  <c r="G31" i="3"/>
  <c r="G32" i="3"/>
  <c r="G33" i="3"/>
  <c r="G34" i="3"/>
  <c r="G35" i="3"/>
  <c r="G36" i="3"/>
  <c r="G37" i="3"/>
  <c r="G20" i="3"/>
  <c r="G21" i="3"/>
  <c r="G22" i="3"/>
  <c r="G23" i="3"/>
  <c r="G24" i="3"/>
  <c r="G25" i="3"/>
  <c r="G26" i="3"/>
  <c r="G52" i="3"/>
  <c r="G10" i="3"/>
  <c r="G113" i="3"/>
  <c r="G121" i="3"/>
  <c r="G122" i="3"/>
  <c r="G120" i="3"/>
  <c r="G101" i="3"/>
  <c r="G17" i="3"/>
  <c r="G11" i="3"/>
  <c r="G110" i="3"/>
  <c r="G111" i="3"/>
  <c r="G112" i="3"/>
  <c r="G109" i="3"/>
  <c r="G57" i="3"/>
  <c r="G58" i="3"/>
  <c r="G59" i="3"/>
  <c r="G60" i="3"/>
  <c r="G61" i="3"/>
  <c r="G51" i="3"/>
  <c r="G49" i="3"/>
  <c r="G50" i="3"/>
  <c r="G53" i="3"/>
  <c r="G54" i="3"/>
  <c r="G47" i="3"/>
  <c r="G48" i="3"/>
  <c r="G55" i="3"/>
  <c r="G56" i="3"/>
  <c r="G78" i="3"/>
  <c r="G107" i="3"/>
  <c r="G71" i="3"/>
  <c r="G66" i="3"/>
  <c r="G106" i="3"/>
  <c r="G104" i="3"/>
  <c r="G123" i="3"/>
  <c r="G70" i="3"/>
  <c r="G29" i="3"/>
  <c r="G124" i="3"/>
  <c r="G119" i="3"/>
  <c r="G118" i="3"/>
  <c r="G117" i="3"/>
  <c r="G116" i="3"/>
  <c r="G105" i="3"/>
  <c r="G103" i="3"/>
  <c r="G102" i="3"/>
  <c r="G100" i="3"/>
  <c r="G95" i="3"/>
  <c r="G126" i="3" l="1"/>
  <c r="H19" i="4" s="1"/>
  <c r="G69" i="3"/>
  <c r="G98" i="3"/>
  <c r="G83" i="3"/>
  <c r="G82" i="3"/>
  <c r="G92" i="3"/>
  <c r="G93" i="3"/>
  <c r="G94" i="3"/>
  <c r="G96" i="3"/>
  <c r="G97" i="3"/>
  <c r="G99" i="3"/>
  <c r="G91" i="3"/>
  <c r="G87" i="3"/>
  <c r="G88" i="3"/>
  <c r="G86" i="3"/>
  <c r="G74" i="3"/>
  <c r="G75" i="3"/>
  <c r="G76" i="3"/>
  <c r="G77" i="3"/>
  <c r="G73" i="3"/>
  <c r="G65" i="3"/>
  <c r="G43" i="3"/>
  <c r="G44" i="3"/>
  <c r="G45" i="3"/>
  <c r="G46" i="3"/>
  <c r="G42" i="3"/>
  <c r="G19" i="3"/>
  <c r="G7" i="3"/>
  <c r="G8" i="3"/>
  <c r="G9" i="3"/>
  <c r="G12" i="3"/>
  <c r="G13" i="3"/>
  <c r="G14" i="3"/>
  <c r="G15" i="3"/>
  <c r="G16" i="3"/>
  <c r="G6" i="3"/>
  <c r="G125" i="3" l="1"/>
  <c r="H18" i="4" s="1"/>
  <c r="I18" i="4" s="1"/>
  <c r="I19" i="4"/>
  <c r="H17" i="4" l="1"/>
  <c r="I17" i="4" s="1"/>
  <c r="I30" i="4" s="1"/>
  <c r="I29" i="4"/>
</calcChain>
</file>

<file path=xl/sharedStrings.xml><?xml version="1.0" encoding="utf-8"?>
<sst xmlns="http://schemas.openxmlformats.org/spreadsheetml/2006/main" count="1371" uniqueCount="447">
  <si>
    <t>Položka</t>
  </si>
  <si>
    <t>Měrná
jednotka MJ</t>
  </si>
  <si>
    <t>Číslo položky</t>
  </si>
  <si>
    <t>Počet MJ</t>
  </si>
  <si>
    <t>m</t>
  </si>
  <si>
    <t>Rozvaděč +RFVE-AC</t>
  </si>
  <si>
    <t>ks</t>
  </si>
  <si>
    <t>4.1</t>
  </si>
  <si>
    <t>3.1</t>
  </si>
  <si>
    <t>3.3</t>
  </si>
  <si>
    <t>3.4</t>
  </si>
  <si>
    <t>2.1</t>
  </si>
  <si>
    <t>1.1</t>
  </si>
  <si>
    <t>1.2</t>
  </si>
  <si>
    <t>Konstrukce a materiál</t>
  </si>
  <si>
    <t>Technologická zařízení</t>
  </si>
  <si>
    <t>4.3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</si>
  <si>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</si>
  <si>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</si>
  <si>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</si>
  <si>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</si>
  <si>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</si>
  <si>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</si>
  <si>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</si>
  <si>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</si>
  <si>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1.2.5</t>
  </si>
  <si>
    <t>1.2.6</t>
  </si>
  <si>
    <t>2.1.1</t>
  </si>
  <si>
    <t>2.1.6</t>
  </si>
  <si>
    <t>2.1.8</t>
  </si>
  <si>
    <t>2.1.9</t>
  </si>
  <si>
    <t>2.1.10</t>
  </si>
  <si>
    <t>2.1.11</t>
  </si>
  <si>
    <t>2.1.12</t>
  </si>
  <si>
    <t>3</t>
  </si>
  <si>
    <t>4.1.1</t>
  </si>
  <si>
    <t>4.1.2</t>
  </si>
  <si>
    <t>Rozvaděče</t>
  </si>
  <si>
    <t>Konstrukce a materiál pro fotovoltaické panely</t>
  </si>
  <si>
    <t>4</t>
  </si>
  <si>
    <t>4.3.1</t>
  </si>
  <si>
    <t>4.3.2</t>
  </si>
  <si>
    <t>2</t>
  </si>
  <si>
    <t>Uzemění</t>
  </si>
  <si>
    <t>Ostatní</t>
  </si>
  <si>
    <t>Výstražná tabulka upozorňující fotovoltaické instalace na budově</t>
  </si>
  <si>
    <t>1</t>
  </si>
  <si>
    <t>Vázací páska 150x3,6mm HF/UV stabilní - balení 100ks</t>
  </si>
  <si>
    <t>Vázací páska 250x4,8mm HF/UV stabilní - balení 100ks</t>
  </si>
  <si>
    <t>3.5</t>
  </si>
  <si>
    <t>Kabely a trasy</t>
  </si>
  <si>
    <t>Kabely</t>
  </si>
  <si>
    <t>Úchyt víka, 2ks/m</t>
  </si>
  <si>
    <t>Zelenožlutý vodič</t>
  </si>
  <si>
    <t>Solární kabel PV1-F 6mm2, 1,5kV - černý</t>
  </si>
  <si>
    <t>Solární kabel PV1-F 6mm2, 1,5kV - červený</t>
  </si>
  <si>
    <t>4.3.3</t>
  </si>
  <si>
    <t>VU_GMT</t>
  </si>
  <si>
    <t>Koncovka</t>
  </si>
  <si>
    <t>Víko kabelového žlabu; FeZn, 2m</t>
  </si>
  <si>
    <t>Typ/rozměr</t>
  </si>
  <si>
    <r>
      <t>1x6mm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</si>
  <si>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150x3,6mm</t>
  </si>
  <si>
    <t>250x4,8mm</t>
  </si>
  <si>
    <t>60x150x0,75mm</t>
  </si>
  <si>
    <t>150mm</t>
  </si>
  <si>
    <t>60x150mm</t>
  </si>
  <si>
    <t>Konektor MC4 Stäubli - samice</t>
  </si>
  <si>
    <t>Konektor MC4 Stäubli - samec</t>
  </si>
  <si>
    <t>Ovládací kabel CYKY-O 5x1,5 (OR, HDO)</t>
  </si>
  <si>
    <t>5x1,5</t>
  </si>
  <si>
    <t>Ekvipotencionální svorkovnice na omítku- MET´</t>
  </si>
  <si>
    <t>Zátěžový materiál pro konstrukci</t>
  </si>
  <si>
    <t>Jistič 230VAC, B2A, 3p, 10kA</t>
  </si>
  <si>
    <t>Jistič 230VAC, B2A, 1p, 10kA</t>
  </si>
  <si>
    <t>Napěťová a frekvenční ochrana, 230VAC, HDO</t>
  </si>
  <si>
    <t>Rozvaděč +RH - doplnění</t>
  </si>
  <si>
    <t>FTP CAT 5e</t>
  </si>
  <si>
    <t>1.1.6</t>
  </si>
  <si>
    <t>1.1.7</t>
  </si>
  <si>
    <t>1.1.8</t>
  </si>
  <si>
    <t>1.1.9</t>
  </si>
  <si>
    <t>3.6</t>
  </si>
  <si>
    <t>Požární ucpávky</t>
  </si>
  <si>
    <t>Montážní práce</t>
  </si>
  <si>
    <t>hod</t>
  </si>
  <si>
    <t>Hasící přístroj</t>
  </si>
  <si>
    <t>AC svodič přepětí, T1+T2, 3P, 280VAC, Iimp=25 kA</t>
  </si>
  <si>
    <t>1.1.10</t>
  </si>
  <si>
    <t>Výkonový stykač 63 A</t>
  </si>
  <si>
    <t>STOP tlačítko</t>
  </si>
  <si>
    <t>2.1.2</t>
  </si>
  <si>
    <t>Úhelník pro upevnění kompaktní rozvaděčové skříně na stěnu</t>
  </si>
  <si>
    <t>2.1.3</t>
  </si>
  <si>
    <t>2.1.4</t>
  </si>
  <si>
    <t>2.1.7</t>
  </si>
  <si>
    <r>
      <t>5x6mm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</si>
  <si>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 1-CYKY-J 5x6mm2- z R-FVE-AC do střídače 20 kW</t>
  </si>
  <si>
    <t>Revize a funkční zkoušky</t>
  </si>
  <si>
    <t>Dokumentace skutečného provedení</t>
  </si>
  <si>
    <t>Kabelový žlab plný s integrovanou spojkou, FeZn, 2m</t>
  </si>
  <si>
    <t>Realizační a dílenská dokumentace stavby</t>
  </si>
  <si>
    <t>jistič B 6/3, 10 kA, pro SMARTMETER, nebo dle montážního manuálu konkrétního výrobku</t>
  </si>
  <si>
    <t>Jednotková cena bez DPH (Kč)</t>
  </si>
  <si>
    <t>Cena celkem bez DPH (Kč)</t>
  </si>
  <si>
    <t>2.4</t>
  </si>
  <si>
    <t>2.4.1</t>
  </si>
  <si>
    <r>
      <t>4x10mm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</si>
  <si>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 1-CYKY-J 4x10mm2- z R-FVE-AC do RS6</t>
  </si>
  <si>
    <t>Kabelové žlaby DC</t>
  </si>
  <si>
    <t>1.3</t>
  </si>
  <si>
    <t>1.3.1</t>
  </si>
  <si>
    <t>1.3.2</t>
  </si>
  <si>
    <t>1.3.3</t>
  </si>
  <si>
    <t>1.3.4</t>
  </si>
  <si>
    <t>1.3.5</t>
  </si>
  <si>
    <t xml:space="preserve">Kotvící sada pro kabelový žlab 2m do stěny </t>
  </si>
  <si>
    <t>Oblouk 90°</t>
  </si>
  <si>
    <t>60x90x150mm</t>
  </si>
  <si>
    <t>Víko oblouku 90°</t>
  </si>
  <si>
    <t>90x150mm</t>
  </si>
  <si>
    <t>1.3.6</t>
  </si>
  <si>
    <t>1.3.7</t>
  </si>
  <si>
    <t>Hlavní vypínač na DIN lištu, 3f, 63 A</t>
  </si>
  <si>
    <t>QM41</t>
  </si>
  <si>
    <t>Napěťová spoušť pro vypínač QM41</t>
  </si>
  <si>
    <t>Jistič 230VAC, B40A, 3p, 10kA</t>
  </si>
  <si>
    <t>FA41</t>
  </si>
  <si>
    <t>FA42</t>
  </si>
  <si>
    <t>FA43</t>
  </si>
  <si>
    <t>U-f</t>
  </si>
  <si>
    <t>FV41</t>
  </si>
  <si>
    <t>KS41;</t>
  </si>
  <si>
    <t>Rozvaděč +RS 6 - doplnění</t>
  </si>
  <si>
    <t>jistič B 40/3, zkratová odolnost 10 kA</t>
  </si>
  <si>
    <t>Smartmeter s MTP min 100/5 v RH</t>
  </si>
  <si>
    <t>2.5</t>
  </si>
  <si>
    <t>2.5.1</t>
  </si>
  <si>
    <t>Výkonový optimizér pro FVE panely 460 Wp, délka kabelu 2/1.2m</t>
  </si>
  <si>
    <t>Úprava zapojení ER rozvaděče dle PP platných v době realizace</t>
  </si>
  <si>
    <t>Průraz zdivem tloušťky 30 cm, do průměru 3 cm pro kabely HDO, Smartmeter, FVE STOP</t>
  </si>
  <si>
    <t>Doprava materiálu na místo stavby</t>
  </si>
  <si>
    <t>Mechanizace pro složení materiálu na střechu</t>
  </si>
  <si>
    <t>LPS</t>
  </si>
  <si>
    <t>5.1</t>
  </si>
  <si>
    <t>Jímací tyč l=1.5 m</t>
  </si>
  <si>
    <t>Svorka připojovací k jímací tyči</t>
  </si>
  <si>
    <t>Betonový podstavec pod jímací tyč 9 kg</t>
  </si>
  <si>
    <t>Revize LPS a dokumentace LPS DSPS</t>
  </si>
  <si>
    <t>Cena celkem za položky 1-4</t>
  </si>
  <si>
    <t>Cena za položku 5</t>
  </si>
  <si>
    <t>2.5.2</t>
  </si>
  <si>
    <t xml:space="preserve">Kotvící sada pro kabelový žlab 2m do stěny  </t>
  </si>
  <si>
    <t xml:space="preserve">Kotvící sada pro kabelový žlab 2m na ploché střechy </t>
  </si>
  <si>
    <t>Kabelový žlab plný s integrovanou spojkou, FeZn, 2m (+/- DC odděleně)</t>
  </si>
  <si>
    <t>4.2</t>
  </si>
  <si>
    <t>4.2.1</t>
  </si>
  <si>
    <t>4.2.2</t>
  </si>
  <si>
    <t>4.2.3</t>
  </si>
  <si>
    <t>4.3.4</t>
  </si>
  <si>
    <t>4.3.5</t>
  </si>
  <si>
    <t>4.3.6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</si>
  <si>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</si>
  <si>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</si>
  <si>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</si>
  <si>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</si>
  <si>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</si>
  <si>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</si>
  <si>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</si>
  <si>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</si>
  <si>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</si>
  <si>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Doprava lidských zdrojů na místo stavby</t>
  </si>
  <si>
    <t>4.3.17</t>
  </si>
  <si>
    <t>5.2</t>
  </si>
  <si>
    <t>5.3</t>
  </si>
  <si>
    <t>5.4</t>
  </si>
  <si>
    <t>5.5</t>
  </si>
  <si>
    <t>5.6</t>
  </si>
  <si>
    <t>Přesunutí stávajícího vodiče na střeše</t>
  </si>
  <si>
    <t>4.3.18</t>
  </si>
  <si>
    <t>Detektor požáru v místnosti s technologií FVE</t>
  </si>
  <si>
    <t>Dozbrojení rozvaděče +RS6</t>
  </si>
  <si>
    <t>2.4.2</t>
  </si>
  <si>
    <t>kpl</t>
  </si>
  <si>
    <t>Dozbrojení rozvaděče +RH</t>
  </si>
  <si>
    <t>Zajištění připojení k DS</t>
  </si>
  <si>
    <t>2.5.3</t>
  </si>
  <si>
    <t>RSS řídící jednotka pro optimizéry</t>
  </si>
  <si>
    <t>3.7</t>
  </si>
  <si>
    <t>Jednotka pro komunikaci s optimizéry a řídící jednotkou. Umístění na střeše</t>
  </si>
  <si>
    <t>FTP CAT 5e pro Smartmeter, střídače a optimizéry</t>
  </si>
  <si>
    <t>Konstrukce východ-západ, sklon 10° pro celkem 52 ks panelů, střešní krytina PVC folie</t>
  </si>
  <si>
    <t>Fotovoltaický panel 460 Wp mono-krystalický, účinnost min 19%, životnost min 20 let IEC 61215, IEC 61730</t>
  </si>
  <si>
    <t>Střídač 20 kW, účinnost: min 97%, min. 10 letá produktová záruka na výměnu, RS 485- MODBUS RTU, IEC 62116, normy řady IEC 61000 dle typu</t>
  </si>
  <si>
    <t>Jistič 230VAC, B16A, 1p, 10kA</t>
  </si>
  <si>
    <t>FA44</t>
  </si>
  <si>
    <t>FA45</t>
  </si>
  <si>
    <t>FA46</t>
  </si>
  <si>
    <t>Kompaktní rozváděčová skříň, ŠxVxH: 760x800x350 mm, ocelový plech, s montážní deskou, s jednokřídlými dveřmi, 2 otočné uzávěry</t>
  </si>
  <si>
    <t>FA47</t>
  </si>
  <si>
    <t>2.1.5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</si>
  <si>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</si>
  <si>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</si>
  <si>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</si>
  <si>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</si>
  <si>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</si>
  <si>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</si>
  <si>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</si>
  <si>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</si>
  <si>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ZD 2</t>
  </si>
  <si>
    <t>ZD 1</t>
  </si>
  <si>
    <r>
      <t>CYA 16mm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</si>
  <si>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CYA 25mm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</si>
  <si>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4.4</t>
  </si>
  <si>
    <t>Vytvoření technologické místnosti pro střídače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</si>
  <si>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</si>
  <si>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Sádrokarton s požární odolností (R) EI30</t>
  </si>
  <si>
    <t>Dveře s požární odolností EW30, 600/1970</t>
  </si>
  <si>
    <t>LED trubicové světlo IP40, 2686 lm</t>
  </si>
  <si>
    <t>Jistič 230VAC, B10A, 1p, 10 kA</t>
  </si>
  <si>
    <t>FA48</t>
  </si>
  <si>
    <t>5.7</t>
  </si>
  <si>
    <t>Měření impedance stávajících vývodů k uzemnění</t>
  </si>
  <si>
    <t>Kabelové žlaby a trasy AC</t>
  </si>
  <si>
    <t>Regulátor pro optimalizaci spotřeby objektu s FVE. Komunikační rozhraní RS485 pro spojení se střídačem, výstup pro ovládání SSR relé</t>
  </si>
  <si>
    <t>Napájecí zdroj AC/DC pro regulátor viz.2.1.17</t>
  </si>
  <si>
    <t>Napájecí zdroj AC/DC pro RSS viz položka 2.1.16</t>
  </si>
  <si>
    <t>SSR relé 25 A k regulátoru viz položka 2.1.17</t>
  </si>
  <si>
    <t>Kabel 1-CYKY-J 5x4mm2- z R-FVE-AC do ohřívače vody MÚ</t>
  </si>
  <si>
    <t>5x4mm2</t>
  </si>
  <si>
    <t>1.1.5</t>
  </si>
  <si>
    <t>1.1.11</t>
  </si>
  <si>
    <t>Kabel JYTY 14x1</t>
  </si>
  <si>
    <t>JYTY 14x1</t>
  </si>
  <si>
    <t>Kabelová lišta 5x5 cm pro kabely HDO, Smartmeter a FVE STOP včetně uchycení lišty na stěnu</t>
  </si>
  <si>
    <t>Kabelová lišta 5x5 cm l=1m pro položku 1.1.5 včetně uchycení lišty na stěnu</t>
  </si>
  <si>
    <t>Průraz zdivem tloušťky 30 cm, do průměru 5 cm pro kabel CYKY-J 4x10 a CYKY-J 5x4</t>
  </si>
  <si>
    <t>Průraz stropní konstrukcí tloušťky 50 cm do průměru 3 cm pro kabel CYKY-J 5x4</t>
  </si>
  <si>
    <t>Vypínač, řazení 1, krytí IP44</t>
  </si>
  <si>
    <t>Distanční podpěry na ploché střechy, délka 1m</t>
  </si>
  <si>
    <t>Svorka univerzální spojovací</t>
  </si>
  <si>
    <t>5.8</t>
  </si>
  <si>
    <t>5.9</t>
  </si>
  <si>
    <t xml:space="preserve">Konstrukce pro sádrokarton včetně drobného materiálu a výmalby </t>
  </si>
  <si>
    <t>Kabel 1-CYKY-J 5x1.5mm2- z R-FVE-AC ke světlu v místnosti technologie</t>
  </si>
  <si>
    <t>1.1.12</t>
  </si>
  <si>
    <t>Revize</t>
  </si>
  <si>
    <t>Datum</t>
  </si>
  <si>
    <t>Popis</t>
  </si>
  <si>
    <t>Vypracoval</t>
  </si>
  <si>
    <t>Kontroloval</t>
  </si>
  <si>
    <t>Schválil</t>
  </si>
  <si>
    <t>Kopsa</t>
  </si>
  <si>
    <t>-</t>
  </si>
  <si>
    <t>Název projektu:</t>
  </si>
  <si>
    <t>Název investora:</t>
  </si>
  <si>
    <t>Cena (Kč) - bez DPH</t>
  </si>
  <si>
    <t>Cena (Kč) - s DPH</t>
  </si>
  <si>
    <t>SO-01</t>
  </si>
  <si>
    <t>FVE</t>
  </si>
  <si>
    <t>2.2</t>
  </si>
  <si>
    <t>SO-02</t>
  </si>
  <si>
    <t>3.2</t>
  </si>
  <si>
    <t>SO-03</t>
  </si>
  <si>
    <t>SO-04</t>
  </si>
  <si>
    <t>Celková cena bez DPH</t>
  </si>
  <si>
    <t>Celková cena včetně DPH</t>
  </si>
  <si>
    <t>Kabel 1-CYKY-J 4x4mm2- z R-FVE-AC do RO-01</t>
  </si>
  <si>
    <r>
      <t>4x4mm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</si>
  <si>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 1-CYKY-J 5x4mm2- z R-FVE-AC do střídače 10 kW</t>
  </si>
  <si>
    <r>
      <t>5x4mm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</si>
  <si>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Kabelová lišta 5x5 cm pro FVE STOP, Smartmeter a HDO včetně uchycení lišty na stěnu</t>
  </si>
  <si>
    <t>Kabelová lišta 5x5 cm pro CYKY-J 5x4 viz položka 1.1.3</t>
  </si>
  <si>
    <t>Rozvaděč +RFVE-AC/DC</t>
  </si>
  <si>
    <t>Kompaktní rozváděčová skříň, ŠxVxH: 600x760x350 mm, ocelový plech, s montážní deskou, s jednokřídlými dveřmi, 2 otočné uzávěry</t>
  </si>
  <si>
    <t>Hlavní vypínač na DIN lištu, 3f, 32 A</t>
  </si>
  <si>
    <t>QM31</t>
  </si>
  <si>
    <t>Napěťová spoušť pro vypínač QM31</t>
  </si>
  <si>
    <t>Jistič 230VAC, B20A, 3p, 10kA</t>
  </si>
  <si>
    <t>FA31</t>
  </si>
  <si>
    <t>FA32</t>
  </si>
  <si>
    <t>FA33</t>
  </si>
  <si>
    <t>A1</t>
  </si>
  <si>
    <t>AC svodič přepětí, T1+T2, 3P, 280VAC, Iimp=12.5 kA</t>
  </si>
  <si>
    <t>FV31</t>
  </si>
  <si>
    <t>Výkonový stykač 40 A</t>
  </si>
  <si>
    <t>KS31;</t>
  </si>
  <si>
    <t>Řídící jednotka pro optimizéry</t>
  </si>
  <si>
    <t>DC odpojovač, 2p, 32A, 1000VDC</t>
  </si>
  <si>
    <t>Pojistka válcová 10x38 16A gPV</t>
  </si>
  <si>
    <t>DC svodič přepětí, T1+T2, 2p+PE, 1500VDC</t>
  </si>
  <si>
    <t>Napájecí zdroj AC/DC pro řídící jednotku optimizérů viz položka 2.1.11</t>
  </si>
  <si>
    <t>Rozvaděč +R0.1- doplnění</t>
  </si>
  <si>
    <t>2.2.1</t>
  </si>
  <si>
    <t>jistič B 25/3, zkratová odolnost 10 kA</t>
  </si>
  <si>
    <t>FA21</t>
  </si>
  <si>
    <t>2.2.3</t>
  </si>
  <si>
    <t>Jistič 230VAC, B2A, 1p, 10 kA</t>
  </si>
  <si>
    <t>FA27</t>
  </si>
  <si>
    <t>2.2.4</t>
  </si>
  <si>
    <t>Jistič 230VAC, B6A, 3p, 10 kA</t>
  </si>
  <si>
    <t>FA28</t>
  </si>
  <si>
    <t>2.2.5</t>
  </si>
  <si>
    <t>2.2.6</t>
  </si>
  <si>
    <t>Napájecí zdroj AC/DC pro regulátor viz položka 2.2.5</t>
  </si>
  <si>
    <t>2.2.7</t>
  </si>
  <si>
    <t>SSR relé 25 A k regulátoru viz položka 2.2.5</t>
  </si>
  <si>
    <t>2.2.8</t>
  </si>
  <si>
    <t>Smartmeter s MTP 100/5</t>
  </si>
  <si>
    <t>2.2.9</t>
  </si>
  <si>
    <t>Dozbrojení rozvaděče +R0.1</t>
  </si>
  <si>
    <t>Střídač hybridní 10 kW, účinnost: min 97%, 10 letá produktová záruka na výměnu, IEC 62116, normy řady IEC 61000 dle typu</t>
  </si>
  <si>
    <t xml:space="preserve">Bateriové úložiště o celkové kapacitě 7.68 kWh; pro nejčastější lithiové akumulátory IEC 
63056:2020 nebo IEC 62619:2017 nebo IEC 62620:2014. záruka s max. poklesem na 60 % nominální kapacity po 10 
letech provozu, nebo dosažení min. 2 400 násobku nominální energie </t>
  </si>
  <si>
    <t>Fotovoltaický panel 460 Wp,mono-krystalický, účinnost min 19%, životnost min 20 let IEC 61215, IEC 61730</t>
  </si>
  <si>
    <t>Jednotka pro komunikaci s optimizéry a řídící jednotkou optimizérů. Umístění na střeše</t>
  </si>
  <si>
    <t>Konstrukce jižní, sklon 30° pro celkem 28 ks panelů, střešní krytina lepenka</t>
  </si>
  <si>
    <t>CYA 16mm2</t>
  </si>
  <si>
    <t>CYA 25mm2</t>
  </si>
  <si>
    <t>Úprava zapojení ER rozvaděče</t>
  </si>
  <si>
    <t>4.3.7</t>
  </si>
  <si>
    <t>Průraz zdivem tloušťky 50 cm, do průměru 5 cm, pro vyvedení DC stringů do místnosti se střídačem</t>
  </si>
  <si>
    <t>Průraz zdivem tloušťky 30 cm, do průměru 2 cm, pro kabel viz položka 1.1.3</t>
  </si>
  <si>
    <t>Průraz zdivem tloušťky 30 cm, do průměru 2 cm, pro kabel FVE STOP,Smartmeter a HDO uvnitř budovy</t>
  </si>
  <si>
    <t>Průraz zdivem tloušťky 50 cm, do průměru 2 cm, pro vyvedení FVE STOP z vnitřku budovy vně na fasádu</t>
  </si>
  <si>
    <t>Doprava lidských zdrojů na stavbu</t>
  </si>
  <si>
    <t>kus</t>
  </si>
  <si>
    <t>Doprava materiálu FVE na stavbu</t>
  </si>
  <si>
    <t>Detektor požáru v místnosti s technologií</t>
  </si>
  <si>
    <t>Podpěra pro jímací tyče PB 9 na ploché střechy</t>
  </si>
  <si>
    <t>Úprava vedení stávajícího hromosvodu</t>
  </si>
  <si>
    <t>Distanční podpěra na ploché střechy, délka 1m</t>
  </si>
  <si>
    <t>Cena celkem za položky 5</t>
  </si>
  <si>
    <t>Kabel 1-CYKY-J 4x10mm2- z R-FVE-AC do AR601</t>
  </si>
  <si>
    <t>Kabel 1-CYKY-J 5x6mm2- z R-FVE-AC do střídače</t>
  </si>
  <si>
    <t>FTP CAT 5e pro Smartmeter a střídače</t>
  </si>
  <si>
    <t>Kabel 1-CYKY-J 5x2,5mm2- z RNN01 do akumulačních nádrží k topným spirálám</t>
  </si>
  <si>
    <r>
      <t>5x2,5mm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</si>
  <si>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 YSLY-JZ 12x0,75</t>
  </si>
  <si>
    <r>
      <t>12x0,75mm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</si>
  <si>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Kabelová lišta 5x5 cm pro položku 1.1.3 a 1.1.4 montáž na stěnu</t>
  </si>
  <si>
    <t>Kabelová lišta 5x5 cm pro položku 1.1.10 montáž na stěnu</t>
  </si>
  <si>
    <t>Kabelová lišta 5x5 cm pro FVE STOP,Smartmeter a HDO včetně uchycení lišty na stěnu</t>
  </si>
  <si>
    <t>Vypínač 230VAC, 50A, 3p, 10kA</t>
  </si>
  <si>
    <t>DC svodič přepětí, T1+T2, 2p+PE, 1000VDC</t>
  </si>
  <si>
    <t>Napájecí zdroj AC/DC pro RSS viz položka 2.1.11</t>
  </si>
  <si>
    <t>ZD2</t>
  </si>
  <si>
    <t>Rozvaděč +RNN01-</t>
  </si>
  <si>
    <t>2.2.2</t>
  </si>
  <si>
    <t>Napájecí zdroj AC/DC pro regulátor viz položka.2.2.4</t>
  </si>
  <si>
    <t>ZD1</t>
  </si>
  <si>
    <t>Vypínač 230VAC, 63A, 3p, 10kA</t>
  </si>
  <si>
    <t>QM51</t>
  </si>
  <si>
    <t>Regulátor pro optimalizaci spotřeby objektu s FVE. Komunikační rozhraní RS485 spojeno se střídačem, výstup pro ovládání SSR relé</t>
  </si>
  <si>
    <t>SSR relé 25 A k regulátoru viz položka 2.2.4</t>
  </si>
  <si>
    <t>Jistič B 16/1,10kA, 1p</t>
  </si>
  <si>
    <t>Jistič B 16/3,10kA, 3p</t>
  </si>
  <si>
    <t>Jistič B 2/1,10kA, 1p</t>
  </si>
  <si>
    <t>2.3</t>
  </si>
  <si>
    <t>Rozvaděč +AR601- doplnění</t>
  </si>
  <si>
    <t>2.3.1</t>
  </si>
  <si>
    <t>jistič B 6/3, 10 kA, pro Smartmeter, nebo dle montážního manuálu konkrétního výrobku</t>
  </si>
  <si>
    <t>2.3.2</t>
  </si>
  <si>
    <t>jistič B40/3,10 kA, 3p</t>
  </si>
  <si>
    <t>2.3.3</t>
  </si>
  <si>
    <t>jistič B50/3,10 kA, 3p</t>
  </si>
  <si>
    <t>2.3.4</t>
  </si>
  <si>
    <t>Smartmeter s MTP 250/5 A</t>
  </si>
  <si>
    <t>2.3.5</t>
  </si>
  <si>
    <t>Dozbrojení rozvaděče +A601</t>
  </si>
  <si>
    <t>Střídač hybridní 20 kW, účinnost: min 97%,  min. 10 letá produktová záruka na výměnu, RS 485- MODBUS RTU, IEC 62116, normy řady IEC 61000 dle typu</t>
  </si>
  <si>
    <t xml:space="preserve">Bateriové úložiště o celkové kapacitě 23,04 kWh pro nejčastější lithiové akumulátory IEC 
63056:2020 nebo IEC 62619:2017 nebo IEC 62620:2014. záruka s max. poklesem na 60 % nominální kapacity po 10 
letech provozu, nebo dosažení min. 2 400 násobku nominální 
energie </t>
  </si>
  <si>
    <t>Jednotka pro komunikaci s optimizéry a řídící jednotkou optimizérů. Umístění u panelů</t>
  </si>
  <si>
    <t>3.8</t>
  </si>
  <si>
    <t>Elektrický akumulační ohřívač vody, 2x vstup pro elektrickou topnou spirálu 6,6 kW. Objem 1000 l</t>
  </si>
  <si>
    <t>3.9</t>
  </si>
  <si>
    <t>Elektrický akumulační ohřívač vody, 2x vstup pro elektrickou topnou spirálu 6,6 kW. Objem 750 l</t>
  </si>
  <si>
    <t>3.10</t>
  </si>
  <si>
    <t>Napojení elektrického ohřívače vody na stávající soustavu TUV</t>
  </si>
  <si>
    <t>3.11</t>
  </si>
  <si>
    <t>Elektrická topná spirála 6,6 kW, 3f, hvězda</t>
  </si>
  <si>
    <t>Konstrukce pro pozemní FVE kotvená do země pro 53 ks panelů. Konstrukce pro jeden panel v řadě. Vzhledem ke svažitosti terénu jsou dvě řady u sebe</t>
  </si>
  <si>
    <t>Terénní úpravy svahu pro vyrovnání sklonu svahu.</t>
  </si>
  <si>
    <t>Ekvipotencionální svorkovnice MET´</t>
  </si>
  <si>
    <t>Demontáž stávajího ohřívače teplé vody o objemu 1850 l včetně napájecí kabeláže</t>
  </si>
  <si>
    <t>Průraz zdivem tloušťky 100 cm, do průměru 10 cm pro zavedení DC vodičů do míst. s technologií</t>
  </si>
  <si>
    <t>Průraz zdivem tloušťky 20 cm, do průměru 5 cm pro kabel HDO a Smartmeter FTP CAT 5e, FVE STOP</t>
  </si>
  <si>
    <t>Výkopové práce pro ložení DC kabelů směrem k budově. Délka výkopu 3.2 m. Včetně zasypání po realizaci</t>
  </si>
  <si>
    <t>Oplocení FVE modulů</t>
  </si>
  <si>
    <t>Kabel 1-CYKY-J 4x10mm2- z R-FVE-AC do RO.01</t>
  </si>
  <si>
    <t>Kabel 1-CYKY-J 5x6mm2- z R-FVE-AC do střídače 15 kW</t>
  </si>
  <si>
    <t>Kabel 1-CYKY-J 5x4mm2- z R-FVE-AC do akumulační nádrže</t>
  </si>
  <si>
    <t xml:space="preserve">Kotvící sada pro kabelový žlab 2m na střechy </t>
  </si>
  <si>
    <t>Kabelová lišta 5x5 cm pro položku 1.1.3 montáž na stěnu</t>
  </si>
  <si>
    <t>Kabelová lišta 5x5 cm pro položku 1.1.10 a 1.1.11 montáž na stěnu</t>
  </si>
  <si>
    <t>Kompaktní rozváděčová skříň, ŠxVxH: 800x760x350 mm, ocelový plech, s montážní deskou, s jednokřídlými dveřmi, 2 otočné uzávěry</t>
  </si>
  <si>
    <t>Jistič 230VAC, B32A, 3p, 10kA</t>
  </si>
  <si>
    <t>Napájecí zdroj AC/DC pro regulátor viz.2.1.18</t>
  </si>
  <si>
    <t>Napájecí zdroj AC/DC pro RSS viz položka 2.1.14</t>
  </si>
  <si>
    <t>2.1.21</t>
  </si>
  <si>
    <t>SSR relé 25 A k regulátoru viz položka 2.1.18</t>
  </si>
  <si>
    <t>Rozvaděč +R0.1- výměna stávajícího rozváděče za větší</t>
  </si>
  <si>
    <t>Nástěnná rozvodnice, 54 modulů, IP 65</t>
  </si>
  <si>
    <t>Jistič B 32/3, 10 kA, 3p-nový jistič pro FVE</t>
  </si>
  <si>
    <t>Přepojení stávajících vývodů z původního rozvaděče a přezbrojení přístrojů do nového rozváděče</t>
  </si>
  <si>
    <t>Rozvaděč +R1.1- doplnění</t>
  </si>
  <si>
    <t>Smartmeter s MTP 100/5 A</t>
  </si>
  <si>
    <t>Dozbrojení rozvaděče +R1.1</t>
  </si>
  <si>
    <t>Střídač hybridní 15 kW, účinnost: min 97%,  min. 10 letá produktová záruka na výměnu, RS 485- MODBUS RTU, IEC 62116, normy řady IEC 61000 dle typu</t>
  </si>
  <si>
    <t xml:space="preserve">Bateriové úložiště o celkové kapacitě 15.36 kWh pro nejčastější lithiové akumulátory IEC 
63056:2020 nebo IEC 62619:2017 nebo IEC 62620:2014. záruka s max. poklesem na 60 % nominální kapacity po 10 
letech provozu, nebo dosažení min. 2 400 násobku nominální 
energie </t>
  </si>
  <si>
    <t xml:space="preserve">Konstrukce na sedlové střechy, pro celkem 31 ks panelů, krytina česká šablona grafit s odvětráním </t>
  </si>
  <si>
    <t>Průraz zdivem tloušťky 20 cm, do průměru 5 cm pro kabel HDO a Smartmeter FTP CAT 5e</t>
  </si>
  <si>
    <t>Lešení</t>
  </si>
  <si>
    <t>Jímací tyč l=1.0 m na hřebenáče</t>
  </si>
  <si>
    <t>Jímací tyč l=2.0 na distanční podpěry</t>
  </si>
  <si>
    <t>Izolační tyč l=1m pro jímací tyč a vodič AlMgSi 8 kotvená k anténímu ráhnu</t>
  </si>
  <si>
    <t>Držák AlMgSi 8 na krytinu česká šablona grafit</t>
  </si>
  <si>
    <t>Držák AlMgSi 8 na hřebenáče</t>
  </si>
  <si>
    <t>Svorka univerzální</t>
  </si>
  <si>
    <t xml:space="preserve">Držák AlMgSi 8 do stěny </t>
  </si>
  <si>
    <t>Zkušební svorka</t>
  </si>
  <si>
    <t>5.10</t>
  </si>
  <si>
    <t>Ochranný úhelník 1.7 m</t>
  </si>
  <si>
    <t>5.11</t>
  </si>
  <si>
    <t>FeZn 10</t>
  </si>
  <si>
    <t>5.12</t>
  </si>
  <si>
    <t>AlMgSi 8</t>
  </si>
  <si>
    <t>5.13</t>
  </si>
  <si>
    <t>Zemnící tyč l=2,0 m</t>
  </si>
  <si>
    <t>5.14</t>
  </si>
  <si>
    <t>Zatlučení zemnících tyčí</t>
  </si>
  <si>
    <t>5.15</t>
  </si>
  <si>
    <t xml:space="preserve">Měření impedance stávajících vývodů k uzemnění </t>
  </si>
  <si>
    <t>5.16</t>
  </si>
  <si>
    <t>Rozebrání zámkové dlažby v místě nových svodů a opětovné složení po realizaci</t>
  </si>
  <si>
    <t>5.17</t>
  </si>
  <si>
    <t>Výkop pro zemnící tyče, hloubka 50 cm, šířka 10 cm a zasypání výkopu po realizaci</t>
  </si>
  <si>
    <t>5.18</t>
  </si>
  <si>
    <t>5.19</t>
  </si>
  <si>
    <t>město Chrastava, IČO: 00262871, sídlem náměstí 1. máje 1, 463 31 Chrastava</t>
  </si>
  <si>
    <t>FVE ve městě Chrastava</t>
  </si>
  <si>
    <t>02/25</t>
  </si>
  <si>
    <t>Výkaz výměr</t>
  </si>
  <si>
    <t>Oheň nešířící a bezhalogenový kabel pro FVE STOP. P-30 R</t>
  </si>
  <si>
    <t xml:space="preserve"> 3 x 1,5</t>
  </si>
  <si>
    <t>Oheň nešířící a bezhalogenový kabel pro FVE STOP, P-30 R</t>
  </si>
  <si>
    <t>Oheň nešířící a bezhalogenový kabel pro FVE STOP P 30-R</t>
  </si>
  <si>
    <t>Oheň nešířící a bezhalogenový kabel pro FVE STOP P-30-R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</si>
</sst>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3.5"/>
      <color theme="1"/>
      <name val="Calibri Light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0" fontId="3" fillId="4" borderId="1" xfId="0" applyFont="1" applyFill="1" applyBorder="1"/>
    <xf numFmtId="0" fontId="0" fillId="2" borderId="4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3" fillId="4" borderId="4" xfId="0" quotePrefix="1" applyNumberFormat="1" applyFont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2" borderId="0" xfId="0" applyFill="1"/>
    <xf numFmtId="0" fontId="0" fillId="0" borderId="6" xfId="0" applyBorder="1"/>
    <xf numFmtId="16" fontId="0" fillId="2" borderId="7" xfId="0" quotePrefix="1" applyNumberForma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/>
    <xf numFmtId="0" fontId="0" fillId="2" borderId="1" xfId="0" applyFill="1" applyBorder="1" applyAlignment="1">
      <alignment wrapText="1"/>
    </xf>
    <xf numFmtId="0" fontId="0" fillId="0" borderId="9" xfId="0" applyBorder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5" fillId="6" borderId="4" xfId="0" applyFont="1" applyFill="1" applyBorder="1"/>
    <xf numFmtId="0" fontId="15" fillId="6" borderId="6" xfId="0" applyFont="1" applyFill="1" applyBorder="1" applyAlignment="1">
      <alignment horizontal="left"/>
    </xf>
    <xf numFmtId="164" fontId="15" fillId="6" borderId="1" xfId="0" applyNumberFormat="1" applyFont="1" applyFill="1" applyBorder="1" applyAlignment="1">
      <alignment horizontal="left"/>
    </xf>
    <xf numFmtId="164" fontId="15" fillId="6" borderId="20" xfId="0" applyNumberFormat="1" applyFont="1" applyFill="1" applyBorder="1"/>
    <xf numFmtId="16" fontId="15" fillId="0" borderId="4" xfId="0" quotePrefix="1" applyNumberFormat="1" applyFont="1" applyBorder="1" applyAlignment="1">
      <alignment horizontal="right"/>
    </xf>
    <xf numFmtId="0" fontId="15" fillId="0" borderId="6" xfId="0" applyFont="1" applyBorder="1" applyAlignment="1">
      <alignment horizontal="left"/>
    </xf>
    <xf numFmtId="164" fontId="15" fillId="0" borderId="1" xfId="0" applyNumberFormat="1" applyFont="1" applyBorder="1" applyAlignment="1">
      <alignment horizontal="left"/>
    </xf>
    <xf numFmtId="164" fontId="15" fillId="0" borderId="20" xfId="0" applyNumberFormat="1" applyFont="1" applyBorder="1"/>
    <xf numFmtId="164" fontId="7" fillId="4" borderId="26" xfId="0" applyNumberFormat="1" applyFont="1" applyFill="1" applyBorder="1"/>
    <xf numFmtId="164" fontId="17" fillId="7" borderId="29" xfId="0" applyNumberFormat="1" applyFont="1" applyFill="1" applyBorder="1" applyAlignment="1">
      <alignment horizontal="right" vertical="center"/>
    </xf>
    <xf numFmtId="16" fontId="0" fillId="0" borderId="0" xfId="0" quotePrefix="1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7" fillId="0" borderId="0" xfId="0" applyNumberFormat="1" applyFont="1" applyAlignment="1">
      <alignment horizontal="left"/>
    </xf>
    <xf numFmtId="0" fontId="7" fillId="0" borderId="0" xfId="0" applyFont="1"/>
    <xf numFmtId="0" fontId="18" fillId="0" borderId="0" xfId="0" applyFont="1"/>
    <xf numFmtId="164" fontId="7" fillId="0" borderId="0" xfId="0" applyNumberFormat="1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164" fontId="17" fillId="0" borderId="0" xfId="0" applyNumberFormat="1" applyFont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14" fontId="0" fillId="2" borderId="4" xfId="0" quotePrefix="1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left"/>
    </xf>
    <xf numFmtId="0" fontId="15" fillId="6" borderId="12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left"/>
    </xf>
    <xf numFmtId="0" fontId="16" fillId="7" borderId="27" xfId="0" applyFont="1" applyFill="1" applyBorder="1" applyAlignment="1">
      <alignment horizontal="left" vertical="center"/>
    </xf>
    <xf numFmtId="0" fontId="16" fillId="7" borderId="28" xfId="0" applyFont="1" applyFill="1" applyBorder="1" applyAlignment="1">
      <alignment horizontal="left" vertical="center"/>
    </xf>
    <xf numFmtId="0" fontId="16" fillId="7" borderId="29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1E71-09CA-4653-9413-78EE27CA8C9B}">
  <dimension ref="A1:I36"/>
  <sheetViews>
    <sheetView view="pageLayout" topLeftCell="A6" zoomScaleNormal="100" workbookViewId="0">
      <selection activeCell="D33" sqref="D33"/>
    </sheetView>
  </sheetViews>
  <sheetFormatPr defaultRowHeight="14.4" x14ac:dyDescent="0.3"/>
  <cols>
    <col min="1" max="1" width="6.109375" customWidth="1"/>
    <col min="2" max="2" width="7" customWidth="1"/>
    <col min="3" max="3" width="4.88671875" customWidth="1"/>
    <col min="4" max="4" width="7.109375" customWidth="1"/>
    <col min="5" max="5" width="15.5546875" customWidth="1"/>
    <col min="6" max="6" width="11.5546875" customWidth="1"/>
    <col min="7" max="7" width="1.109375" hidden="1" customWidth="1"/>
    <col min="8" max="8" width="17.88671875" customWidth="1"/>
    <col min="9" max="9" width="18.88671875" customWidth="1"/>
  </cols>
  <sheetData>
    <row r="1" spans="1:9" ht="18" x14ac:dyDescent="0.3">
      <c r="A1" s="47"/>
    </row>
    <row r="3" spans="1:9" ht="23.4" x14ac:dyDescent="0.3">
      <c r="A3" s="91"/>
      <c r="B3" s="91"/>
      <c r="C3" s="91"/>
      <c r="D3" s="91"/>
      <c r="E3" s="91"/>
      <c r="F3" s="91"/>
      <c r="G3" s="91"/>
      <c r="H3" s="91"/>
      <c r="I3" s="91"/>
    </row>
    <row r="4" spans="1:9" ht="25.8" x14ac:dyDescent="0.3">
      <c r="A4" s="92" t="s">
        <v>439</v>
      </c>
      <c r="B4" s="92"/>
      <c r="C4" s="92"/>
      <c r="D4" s="92"/>
      <c r="E4" s="92"/>
      <c r="F4" s="92"/>
      <c r="G4" s="92"/>
      <c r="H4" s="92"/>
      <c r="I4" s="92"/>
    </row>
    <row r="5" spans="1:9" ht="18" customHeight="1" x14ac:dyDescent="0.3">
      <c r="A5" s="90" t="s">
        <v>441</v>
      </c>
      <c r="B5" s="90"/>
      <c r="C5" s="90"/>
      <c r="D5" s="90"/>
      <c r="E5" s="90"/>
      <c r="F5" s="90"/>
      <c r="G5" s="90"/>
      <c r="H5" s="90"/>
      <c r="I5" s="90"/>
    </row>
    <row r="6" spans="1:9" ht="18" x14ac:dyDescent="0.3">
      <c r="A6" s="90"/>
      <c r="B6" s="90"/>
      <c r="C6" s="90"/>
      <c r="D6" s="90"/>
      <c r="E6" s="90"/>
      <c r="F6" s="90"/>
      <c r="G6" s="90"/>
      <c r="H6" s="90"/>
      <c r="I6" s="90"/>
    </row>
    <row r="7" spans="1:9" ht="18" customHeight="1" x14ac:dyDescent="0.3">
      <c r="A7" s="48"/>
      <c r="B7" s="48"/>
      <c r="C7" s="48"/>
      <c r="D7" s="90"/>
      <c r="E7" s="90"/>
      <c r="F7" s="90"/>
      <c r="G7" s="90"/>
      <c r="H7" s="90"/>
      <c r="I7" s="48"/>
    </row>
    <row r="8" spans="1:9" ht="18" x14ac:dyDescent="0.3">
      <c r="A8" s="90"/>
      <c r="B8" s="90"/>
      <c r="C8" s="90"/>
      <c r="D8" s="90"/>
      <c r="E8" s="90"/>
      <c r="F8" s="90"/>
      <c r="G8" s="90"/>
      <c r="H8" s="90"/>
      <c r="I8" s="90"/>
    </row>
    <row r="9" spans="1:9" ht="18" x14ac:dyDescent="0.3">
      <c r="A9" s="48"/>
      <c r="B9" s="48"/>
      <c r="C9" s="48"/>
      <c r="D9" s="48"/>
      <c r="E9" s="48"/>
      <c r="G9" s="48"/>
      <c r="H9" s="48"/>
      <c r="I9" s="48"/>
    </row>
    <row r="10" spans="1:9" ht="18.600000000000001" thickBot="1" x14ac:dyDescent="0.35">
      <c r="A10" s="49"/>
    </row>
    <row r="11" spans="1:9" ht="28.8" x14ac:dyDescent="0.3">
      <c r="A11" s="50" t="s">
        <v>246</v>
      </c>
      <c r="B11" s="51" t="s">
        <v>247</v>
      </c>
      <c r="C11" s="93" t="s">
        <v>248</v>
      </c>
      <c r="D11" s="94"/>
      <c r="E11" s="95"/>
      <c r="F11" s="93" t="s">
        <v>249</v>
      </c>
      <c r="G11" s="95"/>
      <c r="H11" s="52" t="s">
        <v>250</v>
      </c>
      <c r="I11" s="53" t="s">
        <v>251</v>
      </c>
    </row>
    <row r="12" spans="1:9" ht="31.5" customHeight="1" x14ac:dyDescent="0.3">
      <c r="A12" s="54">
        <v>0</v>
      </c>
      <c r="B12" s="55" t="s">
        <v>440</v>
      </c>
      <c r="C12" s="96" t="s">
        <v>441</v>
      </c>
      <c r="D12" s="97"/>
      <c r="E12" s="98"/>
      <c r="F12" s="99" t="s">
        <v>252</v>
      </c>
      <c r="G12" s="100"/>
      <c r="H12" s="56" t="s">
        <v>253</v>
      </c>
      <c r="I12" s="57" t="s">
        <v>253</v>
      </c>
    </row>
    <row r="13" spans="1:9" ht="14.4" customHeight="1" x14ac:dyDescent="0.3">
      <c r="A13" s="101" t="s">
        <v>254</v>
      </c>
      <c r="B13" s="102"/>
      <c r="C13" s="103"/>
      <c r="D13" s="104" t="s">
        <v>439</v>
      </c>
      <c r="E13" s="104"/>
      <c r="F13" s="104"/>
      <c r="G13" s="104"/>
      <c r="H13" s="104"/>
      <c r="I13" s="105"/>
    </row>
    <row r="14" spans="1:9" ht="15" customHeight="1" thickBot="1" x14ac:dyDescent="0.35">
      <c r="A14" s="108" t="s">
        <v>255</v>
      </c>
      <c r="B14" s="109"/>
      <c r="C14" s="110"/>
      <c r="D14" s="104" t="s">
        <v>438</v>
      </c>
      <c r="E14" s="104"/>
      <c r="F14" s="104"/>
      <c r="G14" s="104"/>
      <c r="H14" s="104"/>
      <c r="I14" s="105"/>
    </row>
    <row r="15" spans="1:9" ht="15" thickBot="1" x14ac:dyDescent="0.35"/>
    <row r="16" spans="1:9" ht="17.399999999999999" x14ac:dyDescent="0.35">
      <c r="A16" s="111" t="s">
        <v>0</v>
      </c>
      <c r="B16" s="112"/>
      <c r="C16" s="112"/>
      <c r="D16" s="112"/>
      <c r="E16" s="112"/>
      <c r="F16" s="112"/>
      <c r="G16" s="113"/>
      <c r="H16" s="58" t="s">
        <v>256</v>
      </c>
      <c r="I16" s="59" t="s">
        <v>257</v>
      </c>
    </row>
    <row r="17" spans="1:9" x14ac:dyDescent="0.3">
      <c r="A17" s="60">
        <v>1</v>
      </c>
      <c r="B17" s="114" t="s">
        <v>258</v>
      </c>
      <c r="C17" s="115"/>
      <c r="D17" s="115"/>
      <c r="E17" s="115"/>
      <c r="F17" s="115"/>
      <c r="G17" s="116"/>
      <c r="H17" s="62">
        <f>SUM(H18:H19)</f>
        <v>0</v>
      </c>
      <c r="I17" s="63">
        <f t="shared" ref="I17:I27" si="0">H17*1.21</f>
        <v>0</v>
      </c>
    </row>
    <row r="18" spans="1:9" x14ac:dyDescent="0.3">
      <c r="A18" s="64" t="s">
        <v>12</v>
      </c>
      <c r="B18" s="106" t="s">
        <v>259</v>
      </c>
      <c r="C18" s="107"/>
      <c r="D18" s="107"/>
      <c r="E18" s="107"/>
      <c r="F18" s="107"/>
      <c r="G18" s="65"/>
      <c r="H18" s="66">
        <f>'SO-01'!G125</f>
        <v>0</v>
      </c>
      <c r="I18" s="67">
        <f t="shared" si="0"/>
        <v>0</v>
      </c>
    </row>
    <row r="19" spans="1:9" x14ac:dyDescent="0.3">
      <c r="A19" s="64" t="s">
        <v>13</v>
      </c>
      <c r="B19" s="106" t="s">
        <v>143</v>
      </c>
      <c r="C19" s="107"/>
      <c r="D19" s="107"/>
      <c r="E19" s="107"/>
      <c r="F19" s="107"/>
      <c r="G19" s="65"/>
      <c r="H19" s="66">
        <f>'SO-01'!G126</f>
        <v>0</v>
      </c>
      <c r="I19" s="67">
        <f t="shared" si="0"/>
        <v>0</v>
      </c>
    </row>
    <row r="20" spans="1:9" x14ac:dyDescent="0.3">
      <c r="A20" s="60">
        <v>2</v>
      </c>
      <c r="B20" s="114" t="s">
        <v>261</v>
      </c>
      <c r="C20" s="115"/>
      <c r="D20" s="115"/>
      <c r="E20" s="115"/>
      <c r="F20" s="115"/>
      <c r="G20" s="116"/>
      <c r="H20" s="62">
        <f>SUM(H21:H22)</f>
        <v>0</v>
      </c>
      <c r="I20" s="63">
        <f t="shared" si="0"/>
        <v>0</v>
      </c>
    </row>
    <row r="21" spans="1:9" x14ac:dyDescent="0.3">
      <c r="A21" s="64" t="s">
        <v>11</v>
      </c>
      <c r="B21" s="106" t="s">
        <v>259</v>
      </c>
      <c r="C21" s="107"/>
      <c r="D21" s="107"/>
      <c r="E21" s="107"/>
      <c r="F21" s="107"/>
      <c r="G21" s="61"/>
      <c r="H21" s="66">
        <f>'SO-02'!G104</f>
        <v>0</v>
      </c>
      <c r="I21" s="67">
        <f t="shared" si="0"/>
        <v>0</v>
      </c>
    </row>
    <row r="22" spans="1:9" x14ac:dyDescent="0.3">
      <c r="A22" s="64" t="s">
        <v>260</v>
      </c>
      <c r="B22" s="106" t="s">
        <v>143</v>
      </c>
      <c r="C22" s="107"/>
      <c r="D22" s="107"/>
      <c r="E22" s="107"/>
      <c r="F22" s="107"/>
      <c r="G22" s="61"/>
      <c r="H22" s="66">
        <f>'SO-02'!G105</f>
        <v>0</v>
      </c>
      <c r="I22" s="67">
        <f t="shared" si="0"/>
        <v>0</v>
      </c>
    </row>
    <row r="23" spans="1:9" x14ac:dyDescent="0.3">
      <c r="A23" s="60">
        <v>3</v>
      </c>
      <c r="B23" s="114" t="s">
        <v>263</v>
      </c>
      <c r="C23" s="115"/>
      <c r="D23" s="115"/>
      <c r="E23" s="115"/>
      <c r="F23" s="115"/>
      <c r="G23" s="116"/>
      <c r="H23" s="62">
        <f>SUM(H24:H24)</f>
        <v>0</v>
      </c>
      <c r="I23" s="63">
        <f t="shared" si="0"/>
        <v>0</v>
      </c>
    </row>
    <row r="24" spans="1:9" x14ac:dyDescent="0.3">
      <c r="A24" s="64" t="s">
        <v>8</v>
      </c>
      <c r="B24" s="106" t="s">
        <v>259</v>
      </c>
      <c r="C24" s="107"/>
      <c r="D24" s="107"/>
      <c r="E24" s="107"/>
      <c r="F24" s="107"/>
      <c r="G24" s="61"/>
      <c r="H24" s="66">
        <f>'SO-03'!G103</f>
        <v>0</v>
      </c>
      <c r="I24" s="67">
        <f t="shared" si="0"/>
        <v>0</v>
      </c>
    </row>
    <row r="25" spans="1:9" x14ac:dyDescent="0.3">
      <c r="A25" s="60">
        <v>4</v>
      </c>
      <c r="B25" s="114" t="s">
        <v>264</v>
      </c>
      <c r="C25" s="115"/>
      <c r="D25" s="115"/>
      <c r="E25" s="115"/>
      <c r="F25" s="115"/>
      <c r="G25" s="116"/>
      <c r="H25" s="62">
        <f>SUM(H26:H27)</f>
        <v>0</v>
      </c>
      <c r="I25" s="63">
        <f t="shared" si="0"/>
        <v>0</v>
      </c>
    </row>
    <row r="26" spans="1:9" x14ac:dyDescent="0.3">
      <c r="A26" s="64" t="s">
        <v>7</v>
      </c>
      <c r="B26" s="106" t="s">
        <v>259</v>
      </c>
      <c r="C26" s="107"/>
      <c r="D26" s="107"/>
      <c r="E26" s="107"/>
      <c r="F26" s="107"/>
      <c r="G26" s="61"/>
      <c r="H26" s="66">
        <f>'SO-04'!G122</f>
        <v>0</v>
      </c>
      <c r="I26" s="67">
        <f t="shared" si="0"/>
        <v>0</v>
      </c>
    </row>
    <row r="27" spans="1:9" x14ac:dyDescent="0.3">
      <c r="A27" s="64" t="s">
        <v>155</v>
      </c>
      <c r="B27" s="106" t="s">
        <v>143</v>
      </c>
      <c r="C27" s="107"/>
      <c r="D27" s="107"/>
      <c r="E27" s="107"/>
      <c r="F27" s="107"/>
      <c r="G27" s="61"/>
      <c r="H27" s="66">
        <f>'SO-04'!G123</f>
        <v>0</v>
      </c>
      <c r="I27" s="67">
        <f t="shared" si="0"/>
        <v>0</v>
      </c>
    </row>
    <row r="28" spans="1:9" ht="15" thickBot="1" x14ac:dyDescent="0.35"/>
    <row r="29" spans="1:9" ht="18" thickBot="1" x14ac:dyDescent="0.35">
      <c r="A29" s="117" t="s">
        <v>265</v>
      </c>
      <c r="B29" s="118"/>
      <c r="C29" s="118"/>
      <c r="D29" s="118"/>
      <c r="E29" s="118"/>
      <c r="F29" s="118"/>
      <c r="G29" s="118"/>
      <c r="H29" s="119"/>
      <c r="I29" s="68">
        <f>SUM(H17,H20,H23,H25)</f>
        <v>0</v>
      </c>
    </row>
    <row r="30" spans="1:9" ht="18" thickBot="1" x14ac:dyDescent="0.35">
      <c r="A30" s="117" t="s">
        <v>266</v>
      </c>
      <c r="B30" s="118"/>
      <c r="C30" s="118"/>
      <c r="D30" s="118"/>
      <c r="E30" s="118"/>
      <c r="F30" s="118"/>
      <c r="G30" s="118"/>
      <c r="H30" s="119"/>
      <c r="I30" s="69">
        <f>I17+I25+I23+I20</f>
        <v>0</v>
      </c>
    </row>
    <row r="31" spans="1:9" x14ac:dyDescent="0.3">
      <c r="A31" s="70"/>
      <c r="B31" s="120"/>
      <c r="C31" s="120"/>
      <c r="D31" s="120"/>
      <c r="E31" s="120"/>
      <c r="F31" s="120"/>
      <c r="G31" s="120"/>
      <c r="H31" s="72"/>
      <c r="I31" s="73"/>
    </row>
    <row r="32" spans="1:9" x14ac:dyDescent="0.3">
      <c r="B32" s="71"/>
      <c r="C32" s="71"/>
      <c r="D32" s="71"/>
      <c r="E32" s="71"/>
      <c r="F32" s="71"/>
      <c r="H32" s="74"/>
      <c r="I32" s="73"/>
    </row>
    <row r="33" spans="1:9" x14ac:dyDescent="0.3">
      <c r="B33" s="71"/>
      <c r="C33" s="71"/>
      <c r="D33" s="71"/>
      <c r="E33" s="71"/>
      <c r="F33" s="71"/>
      <c r="G33" s="71"/>
      <c r="H33" s="74"/>
      <c r="I33" s="73"/>
    </row>
    <row r="34" spans="1:9" x14ac:dyDescent="0.3">
      <c r="A34" s="75"/>
      <c r="B34" s="76"/>
      <c r="F34" s="77"/>
      <c r="H34" s="73"/>
      <c r="I34" s="77"/>
    </row>
    <row r="35" spans="1:9" x14ac:dyDescent="0.3">
      <c r="B35" s="71"/>
      <c r="C35" s="71"/>
      <c r="D35" s="71"/>
      <c r="E35" s="71"/>
      <c r="F35" s="71"/>
      <c r="H35" s="74"/>
      <c r="I35" s="73"/>
    </row>
    <row r="36" spans="1:9" ht="15.6" x14ac:dyDescent="0.3">
      <c r="A36" s="78"/>
      <c r="B36" s="79"/>
      <c r="C36" s="79"/>
      <c r="D36" s="79"/>
      <c r="E36" s="79"/>
      <c r="F36" s="79"/>
      <c r="G36" s="79"/>
      <c r="H36" s="80"/>
      <c r="I36" s="80"/>
    </row>
  </sheetData>
  <sheetProtection sheet="1" objects="1" scenarios="1"/>
  <mergeCells count="29">
    <mergeCell ref="A30:H30"/>
    <mergeCell ref="B31:G31"/>
    <mergeCell ref="B25:G25"/>
    <mergeCell ref="B26:F26"/>
    <mergeCell ref="B27:F27"/>
    <mergeCell ref="A29:H29"/>
    <mergeCell ref="B24:F24"/>
    <mergeCell ref="A14:C14"/>
    <mergeCell ref="D14:I14"/>
    <mergeCell ref="A16:G16"/>
    <mergeCell ref="B17:G17"/>
    <mergeCell ref="B18:F18"/>
    <mergeCell ref="B19:F19"/>
    <mergeCell ref="B20:G20"/>
    <mergeCell ref="B21:F21"/>
    <mergeCell ref="B22:F22"/>
    <mergeCell ref="B23:G23"/>
    <mergeCell ref="C11:E11"/>
    <mergeCell ref="F11:G11"/>
    <mergeCell ref="C12:E12"/>
    <mergeCell ref="F12:G12"/>
    <mergeCell ref="A13:C13"/>
    <mergeCell ref="D13:I13"/>
    <mergeCell ref="A8:I8"/>
    <mergeCell ref="A3:I3"/>
    <mergeCell ref="A4:I4"/>
    <mergeCell ref="A5:I5"/>
    <mergeCell ref="A6:I6"/>
    <mergeCell ref="D7:H7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33C4-ACFD-45C1-8E1C-68F136BD543F}">
  <sheetPr>
    <pageSetUpPr fitToPage="1"/>
  </sheetPr>
  <dimension ref="A1:J126"/>
  <sheetViews>
    <sheetView tabSelected="1" view="pageLayout" zoomScale="85" zoomScaleNormal="100" zoomScaleSheetLayoutView="100" zoomScalePageLayoutView="85" workbookViewId="0">
      <selection activeCell="B16" sqref="B16"/>
    </sheetView>
  </sheetViews>
  <sheetFormatPr defaultRowHeight="14.4" x14ac:dyDescent="0.3"/>
  <cols>
    <col min="1" max="1" width="10.109375" bestFit="1" customWidth="1"/>
    <col min="2" max="2" width="84" customWidth="1"/>
    <col min="3" max="3" width="25.88671875" customWidth="1"/>
    <col min="6" max="6" width="29" customWidth="1"/>
    <col min="7" max="7" width="33.5546875" bestFit="1" customWidth="1"/>
  </cols>
  <sheetData>
    <row r="1" spans="1:7" ht="47.7" customHeight="1" x14ac:dyDescent="0.3">
      <c r="A1" s="15" t="s">
        <v>2</v>
      </c>
      <c r="B1" s="16" t="s">
        <v>0</v>
      </c>
      <c r="C1" s="16" t="s">
        <v>60</v>
      </c>
      <c r="D1" s="16" t="s">
        <v>1</v>
      </c>
      <c r="E1" s="16" t="s">
        <v>3</v>
      </c>
      <c r="F1" s="16" t="s">
        <v>103</v>
      </c>
      <c r="G1" s="16" t="s">
        <v>104</v>
      </c>
    </row>
    <row r="2" spans="1:7" x14ac:dyDescent="0.3">
      <c r="A2" s="11"/>
      <c r="B2" s="3"/>
      <c r="C2" s="3"/>
      <c r="D2" s="2"/>
      <c r="E2" s="2"/>
      <c r="F2" s="2"/>
      <c r="G2" s="2"/>
    </row>
    <row r="3" spans="1:7" ht="17.399999999999999" x14ac:dyDescent="0.35">
      <c r="A3" s="12" t="s">
        <v>46</v>
      </c>
      <c r="B3" s="6" t="s">
        <v>50</v>
      </c>
      <c r="C3" s="6"/>
      <c r="D3" s="6"/>
      <c r="E3" s="6"/>
      <c r="F3" s="6"/>
      <c r="G3" s="6"/>
    </row>
    <row r="4" spans="1:7" x14ac:dyDescent="0.3">
      <c r="A4" s="11"/>
      <c r="B4" s="3"/>
      <c r="C4" s="3"/>
      <c r="D4" s="2"/>
      <c r="E4" s="2"/>
      <c r="F4" s="2"/>
      <c r="G4" s="2"/>
    </row>
    <row r="5" spans="1:7" ht="15.6" x14ac:dyDescent="0.3">
      <c r="A5" s="12" t="s">
        <v>12</v>
      </c>
      <c r="B5" s="122" t="s">
        <v>51</v>
      </c>
      <c r="C5" s="122"/>
      <c r="D5" s="122"/>
      <c r="E5" s="122"/>
      <c r="F5" s="122"/>
      <c r="G5" s="122"/>
    </row>
    <row r="6" spans="1:7" ht="16.2" x14ac:dyDescent="0.3">
      <c r="A6" s="13" t="s">
        <v>17</v>
      </c>
      <c r="B6" s="4" t="s">
        <v>54</v>
      </c>
      <c r="C6" s="19" t="s">
        <v>61</v>
      </c>
      <c r="D6" s="2" t="s">
        <v>4</v>
      </c>
      <c r="E6" s="3">
        <v>230</v>
      </c>
      <c r="F6" s="3"/>
      <c r="G6" s="3">
        <f>F6*E6</f>
        <v>0</v>
      </c>
    </row>
    <row r="7" spans="1:7" ht="16.2" x14ac:dyDescent="0.3">
      <c r="A7" s="13" t="s">
        <v>18</v>
      </c>
      <c r="B7" s="4" t="s">
        <v>55</v>
      </c>
      <c r="C7" s="19" t="s">
        <v>61</v>
      </c>
      <c r="D7" s="2" t="s">
        <v>4</v>
      </c>
      <c r="E7" s="3">
        <v>230</v>
      </c>
      <c r="F7" s="3"/>
      <c r="G7" s="3">
        <f t="shared" ref="G7:G26" si="0">F7*E7</f>
        <v>0</v>
      </c>
    </row>
    <row r="8" spans="1:7" ht="16.2" x14ac:dyDescent="0.3">
      <c r="A8" s="13" t="s">
        <v>19</v>
      </c>
      <c r="B8" s="4" t="s">
        <v>108</v>
      </c>
      <c r="C8" s="19" t="s">
        <v>107</v>
      </c>
      <c r="D8" s="2" t="s">
        <v>4</v>
      </c>
      <c r="E8" s="3">
        <v>20</v>
      </c>
      <c r="F8" s="3"/>
      <c r="G8" s="3">
        <f t="shared" si="0"/>
        <v>0</v>
      </c>
    </row>
    <row r="9" spans="1:7" ht="16.2" x14ac:dyDescent="0.3">
      <c r="A9" s="13" t="s">
        <v>20</v>
      </c>
      <c r="B9" s="4" t="s">
        <v>97</v>
      </c>
      <c r="C9" s="19" t="s">
        <v>96</v>
      </c>
      <c r="D9" s="2" t="s">
        <v>4</v>
      </c>
      <c r="E9" s="3">
        <v>13</v>
      </c>
      <c r="F9" s="3"/>
      <c r="G9" s="3">
        <f t="shared" si="0"/>
        <v>0</v>
      </c>
    </row>
    <row r="10" spans="1:7" x14ac:dyDescent="0.3">
      <c r="A10" s="13" t="s">
        <v>230</v>
      </c>
      <c r="B10" s="4" t="s">
        <v>244</v>
      </c>
      <c r="C10" s="19" t="s">
        <v>70</v>
      </c>
      <c r="D10" s="2" t="s">
        <v>4</v>
      </c>
      <c r="E10" s="3">
        <v>10</v>
      </c>
      <c r="F10" s="3"/>
      <c r="G10" s="3">
        <f t="shared" si="0"/>
        <v>0</v>
      </c>
    </row>
    <row r="11" spans="1:7" x14ac:dyDescent="0.3">
      <c r="A11" s="13" t="s">
        <v>78</v>
      </c>
      <c r="B11" s="4" t="s">
        <v>228</v>
      </c>
      <c r="C11" s="19" t="s">
        <v>229</v>
      </c>
      <c r="D11" s="2" t="s">
        <v>4</v>
      </c>
      <c r="E11" s="3">
        <v>70</v>
      </c>
      <c r="F11" s="3"/>
      <c r="G11" s="3">
        <f t="shared" si="0"/>
        <v>0</v>
      </c>
    </row>
    <row r="12" spans="1:7" x14ac:dyDescent="0.3">
      <c r="A12" s="13" t="s">
        <v>79</v>
      </c>
      <c r="B12" s="4" t="s">
        <v>69</v>
      </c>
      <c r="C12" s="19" t="s">
        <v>70</v>
      </c>
      <c r="D12" s="2" t="s">
        <v>4</v>
      </c>
      <c r="E12" s="3">
        <v>65</v>
      </c>
      <c r="F12" s="26"/>
      <c r="G12" s="3">
        <f t="shared" si="0"/>
        <v>0</v>
      </c>
    </row>
    <row r="13" spans="1:7" x14ac:dyDescent="0.3">
      <c r="A13" s="13" t="s">
        <v>80</v>
      </c>
      <c r="B13" s="4" t="s">
        <v>47</v>
      </c>
      <c r="C13" s="19" t="s">
        <v>62</v>
      </c>
      <c r="D13" s="2" t="s">
        <v>6</v>
      </c>
      <c r="E13" s="3">
        <v>50</v>
      </c>
      <c r="F13" s="3"/>
      <c r="G13" s="3">
        <f t="shared" si="0"/>
        <v>0</v>
      </c>
    </row>
    <row r="14" spans="1:7" x14ac:dyDescent="0.3">
      <c r="A14" s="13" t="s">
        <v>81</v>
      </c>
      <c r="B14" s="4" t="s">
        <v>48</v>
      </c>
      <c r="C14" s="19" t="s">
        <v>63</v>
      </c>
      <c r="D14" s="2" t="s">
        <v>6</v>
      </c>
      <c r="E14" s="3">
        <v>50</v>
      </c>
      <c r="F14" s="3"/>
      <c r="G14" s="3">
        <f t="shared" si="0"/>
        <v>0</v>
      </c>
    </row>
    <row r="15" spans="1:7" x14ac:dyDescent="0.3">
      <c r="A15" s="13" t="s">
        <v>88</v>
      </c>
      <c r="B15" s="1" t="s">
        <v>190</v>
      </c>
      <c r="C15" s="8" t="s">
        <v>77</v>
      </c>
      <c r="D15" s="3" t="s">
        <v>4</v>
      </c>
      <c r="E15" s="3">
        <v>230</v>
      </c>
      <c r="F15" s="3"/>
      <c r="G15" s="3">
        <f t="shared" si="0"/>
        <v>0</v>
      </c>
    </row>
    <row r="16" spans="1:7" x14ac:dyDescent="0.3">
      <c r="A16" s="13" t="s">
        <v>231</v>
      </c>
      <c r="B16" s="4" t="s">
        <v>446</v>
      </c>
      <c r="C16" s="19" t="s">
        <v>443</v>
      </c>
      <c r="D16" s="3" t="s">
        <v>4</v>
      </c>
      <c r="E16" s="3">
        <v>100</v>
      </c>
      <c r="F16" s="3"/>
      <c r="G16" s="3">
        <f t="shared" si="0"/>
        <v>0</v>
      </c>
    </row>
    <row r="17" spans="1:7" x14ac:dyDescent="0.3">
      <c r="A17" s="13" t="s">
        <v>245</v>
      </c>
      <c r="B17" s="4" t="s">
        <v>232</v>
      </c>
      <c r="C17" s="19" t="s">
        <v>233</v>
      </c>
      <c r="D17" s="3" t="s">
        <v>4</v>
      </c>
      <c r="E17" s="3">
        <v>50</v>
      </c>
      <c r="F17" s="3"/>
      <c r="G17" s="3">
        <f t="shared" si="0"/>
        <v>0</v>
      </c>
    </row>
    <row r="18" spans="1:7" ht="15.6" x14ac:dyDescent="0.3">
      <c r="A18" s="12" t="s">
        <v>13</v>
      </c>
      <c r="B18" s="122" t="s">
        <v>109</v>
      </c>
      <c r="C18" s="122"/>
      <c r="D18" s="122"/>
      <c r="E18" s="122"/>
      <c r="F18" s="122"/>
      <c r="G18" s="122"/>
    </row>
    <row r="19" spans="1:7" x14ac:dyDescent="0.3">
      <c r="A19" s="13" t="s">
        <v>21</v>
      </c>
      <c r="B19" s="4" t="s">
        <v>154</v>
      </c>
      <c r="C19" s="19" t="s">
        <v>64</v>
      </c>
      <c r="D19" s="2" t="s">
        <v>6</v>
      </c>
      <c r="E19" s="3">
        <v>30</v>
      </c>
      <c r="F19" s="3"/>
      <c r="G19" s="3">
        <f t="shared" si="0"/>
        <v>0</v>
      </c>
    </row>
    <row r="20" spans="1:7" x14ac:dyDescent="0.3">
      <c r="A20" s="13" t="s">
        <v>22</v>
      </c>
      <c r="B20" s="4" t="s">
        <v>59</v>
      </c>
      <c r="C20" s="19" t="s">
        <v>65</v>
      </c>
      <c r="D20" s="2" t="s">
        <v>6</v>
      </c>
      <c r="E20" s="3">
        <v>30</v>
      </c>
      <c r="F20" s="3"/>
      <c r="G20" s="3">
        <f t="shared" si="0"/>
        <v>0</v>
      </c>
    </row>
    <row r="21" spans="1:7" x14ac:dyDescent="0.3">
      <c r="A21" s="13" t="s">
        <v>23</v>
      </c>
      <c r="B21" s="4" t="s">
        <v>52</v>
      </c>
      <c r="C21" s="19" t="s">
        <v>57</v>
      </c>
      <c r="D21" s="2" t="s">
        <v>6</v>
      </c>
      <c r="E21" s="3">
        <v>60</v>
      </c>
      <c r="F21" s="3"/>
      <c r="G21" s="3">
        <f t="shared" si="0"/>
        <v>0</v>
      </c>
    </row>
    <row r="22" spans="1:7" x14ac:dyDescent="0.3">
      <c r="A22" s="13" t="s">
        <v>24</v>
      </c>
      <c r="B22" s="4" t="s">
        <v>117</v>
      </c>
      <c r="C22" s="19" t="s">
        <v>118</v>
      </c>
      <c r="D22" s="2" t="s">
        <v>6</v>
      </c>
      <c r="E22" s="3">
        <v>4</v>
      </c>
      <c r="F22" s="3"/>
      <c r="G22" s="3">
        <f t="shared" si="0"/>
        <v>0</v>
      </c>
    </row>
    <row r="23" spans="1:7" x14ac:dyDescent="0.3">
      <c r="A23" s="13" t="s">
        <v>25</v>
      </c>
      <c r="B23" s="4" t="s">
        <v>119</v>
      </c>
      <c r="C23" s="19" t="s">
        <v>120</v>
      </c>
      <c r="D23" s="2" t="s">
        <v>6</v>
      </c>
      <c r="E23" s="3">
        <v>4</v>
      </c>
      <c r="F23" s="3"/>
      <c r="G23" s="3">
        <f t="shared" si="0"/>
        <v>0</v>
      </c>
    </row>
    <row r="24" spans="1:7" x14ac:dyDescent="0.3">
      <c r="A24" s="13" t="s">
        <v>24</v>
      </c>
      <c r="B24" s="4" t="s">
        <v>58</v>
      </c>
      <c r="C24" s="19" t="s">
        <v>66</v>
      </c>
      <c r="D24" s="2" t="s">
        <v>6</v>
      </c>
      <c r="E24" s="3">
        <v>8</v>
      </c>
      <c r="F24" s="3"/>
      <c r="G24" s="3">
        <f t="shared" si="0"/>
        <v>0</v>
      </c>
    </row>
    <row r="25" spans="1:7" x14ac:dyDescent="0.3">
      <c r="A25" s="13" t="s">
        <v>25</v>
      </c>
      <c r="B25" s="1" t="s">
        <v>152</v>
      </c>
      <c r="C25" s="19"/>
      <c r="D25" s="2" t="s">
        <v>6</v>
      </c>
      <c r="E25" s="3">
        <v>4</v>
      </c>
      <c r="F25" s="3"/>
      <c r="G25" s="3">
        <f t="shared" si="0"/>
        <v>0</v>
      </c>
    </row>
    <row r="26" spans="1:7" x14ac:dyDescent="0.3">
      <c r="A26" s="13" t="s">
        <v>26</v>
      </c>
      <c r="B26" s="4" t="s">
        <v>153</v>
      </c>
      <c r="C26" s="19"/>
      <c r="D26" s="2" t="s">
        <v>6</v>
      </c>
      <c r="E26" s="3">
        <v>26</v>
      </c>
      <c r="F26" s="3"/>
      <c r="G26" s="3">
        <f t="shared" si="0"/>
        <v>0</v>
      </c>
    </row>
    <row r="27" spans="1:7" x14ac:dyDescent="0.3">
      <c r="A27" s="13"/>
      <c r="C27" s="1"/>
      <c r="D27" s="3"/>
      <c r="E27" s="3"/>
      <c r="F27" s="3"/>
      <c r="G27" s="3"/>
    </row>
    <row r="28" spans="1:7" ht="15.6" x14ac:dyDescent="0.3">
      <c r="A28" s="17" t="s">
        <v>110</v>
      </c>
      <c r="B28" s="122" t="s">
        <v>223</v>
      </c>
      <c r="C28" s="122"/>
      <c r="D28" s="122"/>
      <c r="E28" s="122"/>
      <c r="F28" s="122"/>
      <c r="G28" s="122"/>
    </row>
    <row r="29" spans="1:7" s="30" customFormat="1" x14ac:dyDescent="0.3">
      <c r="A29" s="18" t="s">
        <v>111</v>
      </c>
      <c r="B29" s="4" t="s">
        <v>100</v>
      </c>
      <c r="C29" s="19" t="s">
        <v>64</v>
      </c>
      <c r="D29" s="2" t="s">
        <v>6</v>
      </c>
      <c r="E29" s="3">
        <v>5</v>
      </c>
      <c r="F29" s="3"/>
      <c r="G29" s="3">
        <f>SUM(F29*E29)</f>
        <v>0</v>
      </c>
    </row>
    <row r="30" spans="1:7" s="30" customFormat="1" x14ac:dyDescent="0.3">
      <c r="A30" s="18" t="s">
        <v>112</v>
      </c>
      <c r="B30" s="4" t="s">
        <v>59</v>
      </c>
      <c r="C30" s="19" t="s">
        <v>65</v>
      </c>
      <c r="D30" s="2" t="s">
        <v>6</v>
      </c>
      <c r="E30" s="3">
        <v>5</v>
      </c>
      <c r="F30" s="3"/>
      <c r="G30" s="3">
        <f t="shared" ref="G30:G37" si="1">SUM(F30*E30)</f>
        <v>0</v>
      </c>
    </row>
    <row r="31" spans="1:7" s="30" customFormat="1" ht="15" customHeight="1" x14ac:dyDescent="0.3">
      <c r="A31" s="18" t="s">
        <v>113</v>
      </c>
      <c r="B31" s="31" t="s">
        <v>52</v>
      </c>
      <c r="C31" s="19" t="s">
        <v>57</v>
      </c>
      <c r="D31" s="2" t="s">
        <v>6</v>
      </c>
      <c r="E31" s="3">
        <v>10</v>
      </c>
      <c r="F31" s="3"/>
      <c r="G31" s="3">
        <f t="shared" si="1"/>
        <v>0</v>
      </c>
    </row>
    <row r="32" spans="1:7" x14ac:dyDescent="0.3">
      <c r="A32" s="18" t="s">
        <v>114</v>
      </c>
      <c r="B32" s="4" t="s">
        <v>117</v>
      </c>
      <c r="C32" s="19" t="s">
        <v>118</v>
      </c>
      <c r="D32" s="2" t="s">
        <v>6</v>
      </c>
      <c r="E32" s="3">
        <v>2</v>
      </c>
      <c r="F32" s="3"/>
      <c r="G32" s="3">
        <f t="shared" si="1"/>
        <v>0</v>
      </c>
    </row>
    <row r="33" spans="1:10" x14ac:dyDescent="0.3">
      <c r="A33" s="18" t="s">
        <v>115</v>
      </c>
      <c r="B33" s="4" t="s">
        <v>119</v>
      </c>
      <c r="C33" s="19" t="s">
        <v>120</v>
      </c>
      <c r="D33" s="2" t="s">
        <v>6</v>
      </c>
      <c r="E33" s="3">
        <v>2</v>
      </c>
      <c r="F33" s="3"/>
      <c r="G33" s="3">
        <f t="shared" si="1"/>
        <v>0</v>
      </c>
    </row>
    <row r="34" spans="1:10" s="30" customFormat="1" ht="15" customHeight="1" x14ac:dyDescent="0.3">
      <c r="A34" s="18" t="s">
        <v>121</v>
      </c>
      <c r="B34" s="31" t="s">
        <v>58</v>
      </c>
      <c r="C34" s="19" t="s">
        <v>66</v>
      </c>
      <c r="D34" s="2" t="s">
        <v>6</v>
      </c>
      <c r="E34" s="3">
        <v>2</v>
      </c>
      <c r="F34" s="3"/>
      <c r="G34" s="3">
        <f t="shared" si="1"/>
        <v>0</v>
      </c>
    </row>
    <row r="35" spans="1:10" s="30" customFormat="1" ht="15" customHeight="1" x14ac:dyDescent="0.3">
      <c r="A35" s="18" t="s">
        <v>122</v>
      </c>
      <c r="B35" s="1" t="s">
        <v>116</v>
      </c>
      <c r="C35" s="19"/>
      <c r="D35" s="2" t="s">
        <v>6</v>
      </c>
      <c r="E35" s="3">
        <v>5</v>
      </c>
      <c r="F35" s="3"/>
      <c r="G35" s="3">
        <f t="shared" si="1"/>
        <v>0</v>
      </c>
    </row>
    <row r="36" spans="1:10" x14ac:dyDescent="0.3">
      <c r="A36" s="18" t="s">
        <v>167</v>
      </c>
      <c r="B36" s="1" t="s">
        <v>234</v>
      </c>
      <c r="C36" s="1"/>
      <c r="D36" s="22" t="s">
        <v>4</v>
      </c>
      <c r="E36" s="22">
        <v>90</v>
      </c>
      <c r="F36" s="22"/>
      <c r="G36" s="3">
        <f t="shared" si="1"/>
        <v>0</v>
      </c>
    </row>
    <row r="37" spans="1:10" x14ac:dyDescent="0.3">
      <c r="A37" s="18" t="s">
        <v>168</v>
      </c>
      <c r="B37" s="1" t="s">
        <v>235</v>
      </c>
      <c r="C37" s="1"/>
      <c r="D37" s="22" t="s">
        <v>4</v>
      </c>
      <c r="E37" s="22">
        <v>90</v>
      </c>
      <c r="F37" s="22"/>
      <c r="G37" s="3">
        <f t="shared" si="1"/>
        <v>0</v>
      </c>
    </row>
    <row r="38" spans="1:10" x14ac:dyDescent="0.3">
      <c r="A38" s="4"/>
      <c r="E38" s="3"/>
      <c r="F38" s="3"/>
      <c r="G38" s="3"/>
    </row>
    <row r="39" spans="1:10" ht="17.399999999999999" x14ac:dyDescent="0.35">
      <c r="A39" s="12" t="s">
        <v>42</v>
      </c>
      <c r="B39" s="6" t="s">
        <v>37</v>
      </c>
      <c r="C39" s="6"/>
      <c r="D39" s="6"/>
      <c r="E39" s="6"/>
      <c r="F39" s="6"/>
      <c r="G39" s="6"/>
    </row>
    <row r="40" spans="1:10" x14ac:dyDescent="0.3">
      <c r="A40" s="13"/>
      <c r="B40" s="1"/>
      <c r="C40" s="1"/>
      <c r="D40" s="3"/>
      <c r="E40" s="3"/>
      <c r="F40" s="3"/>
      <c r="G40" s="3"/>
    </row>
    <row r="41" spans="1:10" ht="15.6" x14ac:dyDescent="0.3">
      <c r="A41" s="12" t="s">
        <v>11</v>
      </c>
      <c r="B41" s="122" t="s">
        <v>5</v>
      </c>
      <c r="C41" s="122"/>
      <c r="D41" s="122"/>
      <c r="E41" s="122"/>
      <c r="F41" s="122"/>
      <c r="G41" s="122"/>
      <c r="J41" s="23"/>
    </row>
    <row r="42" spans="1:10" x14ac:dyDescent="0.3">
      <c r="A42" s="13" t="s">
        <v>27</v>
      </c>
      <c r="B42" s="4" t="s">
        <v>198</v>
      </c>
      <c r="C42" s="4"/>
      <c r="D42" s="21" t="s">
        <v>6</v>
      </c>
      <c r="E42" s="5">
        <v>1</v>
      </c>
      <c r="F42" s="20"/>
      <c r="G42" s="3">
        <f t="shared" ref="G42:G61" si="2">F42*E42</f>
        <v>0</v>
      </c>
      <c r="J42" s="23"/>
    </row>
    <row r="43" spans="1:10" x14ac:dyDescent="0.3">
      <c r="A43" s="18" t="s">
        <v>91</v>
      </c>
      <c r="B43" s="4" t="s">
        <v>123</v>
      </c>
      <c r="C43" s="4" t="s">
        <v>124</v>
      </c>
      <c r="D43" s="21" t="s">
        <v>6</v>
      </c>
      <c r="E43" s="5">
        <v>1</v>
      </c>
      <c r="F43" s="20"/>
      <c r="G43" s="3">
        <f t="shared" si="2"/>
        <v>0</v>
      </c>
      <c r="J43" s="23"/>
    </row>
    <row r="44" spans="1:10" x14ac:dyDescent="0.3">
      <c r="A44" s="13" t="s">
        <v>93</v>
      </c>
      <c r="B44" s="4" t="s">
        <v>125</v>
      </c>
      <c r="C44" s="4" t="s">
        <v>124</v>
      </c>
      <c r="D44" s="21" t="s">
        <v>6</v>
      </c>
      <c r="E44" s="5">
        <v>1</v>
      </c>
      <c r="F44" s="20"/>
      <c r="G44" s="3">
        <f t="shared" si="2"/>
        <v>0</v>
      </c>
      <c r="J44" s="23"/>
    </row>
    <row r="45" spans="1:10" x14ac:dyDescent="0.3">
      <c r="A45" s="18" t="s">
        <v>94</v>
      </c>
      <c r="B45" s="4" t="s">
        <v>126</v>
      </c>
      <c r="C45" s="4" t="s">
        <v>127</v>
      </c>
      <c r="D45" s="21" t="s">
        <v>6</v>
      </c>
      <c r="E45" s="5">
        <v>1</v>
      </c>
      <c r="F45" s="20"/>
      <c r="G45" s="3">
        <f t="shared" si="2"/>
        <v>0</v>
      </c>
      <c r="J45" s="23"/>
    </row>
    <row r="46" spans="1:10" x14ac:dyDescent="0.3">
      <c r="A46" s="13" t="s">
        <v>200</v>
      </c>
      <c r="B46" s="4" t="s">
        <v>194</v>
      </c>
      <c r="C46" s="4" t="s">
        <v>128</v>
      </c>
      <c r="D46" s="21" t="s">
        <v>6</v>
      </c>
      <c r="E46" s="5">
        <v>1</v>
      </c>
      <c r="F46" s="20"/>
      <c r="G46" s="3">
        <f t="shared" si="2"/>
        <v>0</v>
      </c>
      <c r="J46" s="23"/>
    </row>
    <row r="47" spans="1:10" x14ac:dyDescent="0.3">
      <c r="A47" s="18" t="s">
        <v>28</v>
      </c>
      <c r="B47" s="4" t="s">
        <v>194</v>
      </c>
      <c r="C47" s="4" t="s">
        <v>129</v>
      </c>
      <c r="D47" s="21" t="s">
        <v>6</v>
      </c>
      <c r="E47" s="5">
        <v>1</v>
      </c>
      <c r="F47" s="20"/>
      <c r="G47" s="3">
        <f>F47*E47</f>
        <v>0</v>
      </c>
      <c r="J47" s="23"/>
    </row>
    <row r="48" spans="1:10" x14ac:dyDescent="0.3">
      <c r="A48" s="13" t="s">
        <v>95</v>
      </c>
      <c r="B48" s="4" t="s">
        <v>194</v>
      </c>
      <c r="C48" s="4" t="s">
        <v>195</v>
      </c>
      <c r="D48" s="21" t="s">
        <v>6</v>
      </c>
      <c r="E48" s="5">
        <v>1</v>
      </c>
      <c r="F48" s="20"/>
      <c r="G48" s="3">
        <f t="shared" si="2"/>
        <v>0</v>
      </c>
      <c r="J48" s="23"/>
    </row>
    <row r="49" spans="1:10" x14ac:dyDescent="0.3">
      <c r="A49" s="18" t="s">
        <v>29</v>
      </c>
      <c r="B49" s="4" t="s">
        <v>74</v>
      </c>
      <c r="C49" s="4" t="s">
        <v>196</v>
      </c>
      <c r="D49" s="21" t="s">
        <v>6</v>
      </c>
      <c r="E49" s="5">
        <v>1</v>
      </c>
      <c r="F49" s="20"/>
      <c r="G49" s="3">
        <f t="shared" si="2"/>
        <v>0</v>
      </c>
      <c r="J49" s="23"/>
    </row>
    <row r="50" spans="1:10" x14ac:dyDescent="0.3">
      <c r="A50" s="13" t="s">
        <v>30</v>
      </c>
      <c r="B50" s="4" t="s">
        <v>73</v>
      </c>
      <c r="C50" s="4" t="s">
        <v>197</v>
      </c>
      <c r="D50" s="21" t="s">
        <v>6</v>
      </c>
      <c r="E50" s="5">
        <v>1</v>
      </c>
      <c r="F50" s="20"/>
      <c r="G50" s="3">
        <f t="shared" si="2"/>
        <v>0</v>
      </c>
      <c r="J50" s="23"/>
    </row>
    <row r="51" spans="1:10" x14ac:dyDescent="0.3">
      <c r="A51" s="18" t="s">
        <v>31</v>
      </c>
      <c r="B51" s="4" t="s">
        <v>74</v>
      </c>
      <c r="C51" s="4" t="s">
        <v>199</v>
      </c>
      <c r="D51" s="21" t="s">
        <v>6</v>
      </c>
      <c r="E51" s="5">
        <v>1</v>
      </c>
      <c r="F51" s="20"/>
      <c r="G51" s="3">
        <f>F51*E51</f>
        <v>0</v>
      </c>
      <c r="J51" s="23"/>
    </row>
    <row r="52" spans="1:10" x14ac:dyDescent="0.3">
      <c r="A52" s="13" t="s">
        <v>32</v>
      </c>
      <c r="B52" s="4" t="s">
        <v>219</v>
      </c>
      <c r="C52" s="4" t="s">
        <v>220</v>
      </c>
      <c r="D52" s="21" t="s">
        <v>6</v>
      </c>
      <c r="E52" s="5">
        <v>1</v>
      </c>
      <c r="F52" s="20"/>
      <c r="G52" s="3">
        <f>F52*E52</f>
        <v>0</v>
      </c>
      <c r="J52" s="23"/>
    </row>
    <row r="53" spans="1:10" x14ac:dyDescent="0.3">
      <c r="A53" s="18" t="s">
        <v>33</v>
      </c>
      <c r="B53" s="4" t="s">
        <v>75</v>
      </c>
      <c r="C53" s="4" t="s">
        <v>130</v>
      </c>
      <c r="D53" s="21" t="s">
        <v>6</v>
      </c>
      <c r="E53" s="5">
        <v>1</v>
      </c>
      <c r="F53" s="20"/>
      <c r="G53" s="3">
        <f t="shared" si="2"/>
        <v>0</v>
      </c>
      <c r="J53" s="23"/>
    </row>
    <row r="54" spans="1:10" x14ac:dyDescent="0.3">
      <c r="A54" s="13" t="s">
        <v>201</v>
      </c>
      <c r="B54" s="4" t="s">
        <v>87</v>
      </c>
      <c r="C54" s="4" t="s">
        <v>131</v>
      </c>
      <c r="D54" s="21" t="s">
        <v>6</v>
      </c>
      <c r="E54" s="5">
        <v>1</v>
      </c>
      <c r="F54" s="20"/>
      <c r="G54" s="3">
        <f t="shared" si="2"/>
        <v>0</v>
      </c>
      <c r="J54" s="23"/>
    </row>
    <row r="55" spans="1:10" x14ac:dyDescent="0.3">
      <c r="A55" s="18" t="s">
        <v>202</v>
      </c>
      <c r="B55" s="4" t="s">
        <v>89</v>
      </c>
      <c r="C55" s="4" t="s">
        <v>132</v>
      </c>
      <c r="D55" s="21" t="s">
        <v>6</v>
      </c>
      <c r="E55" s="5">
        <v>1</v>
      </c>
      <c r="F55" s="20"/>
      <c r="G55" s="3">
        <f t="shared" si="2"/>
        <v>0</v>
      </c>
      <c r="J55" s="23"/>
    </row>
    <row r="56" spans="1:10" x14ac:dyDescent="0.3">
      <c r="A56" s="13" t="s">
        <v>203</v>
      </c>
      <c r="B56" s="4" t="s">
        <v>92</v>
      </c>
      <c r="C56" s="4"/>
      <c r="D56" s="21" t="s">
        <v>6</v>
      </c>
      <c r="E56" s="5">
        <v>4</v>
      </c>
      <c r="F56" s="20"/>
      <c r="G56" s="3">
        <f t="shared" si="2"/>
        <v>0</v>
      </c>
      <c r="J56" s="23"/>
    </row>
    <row r="57" spans="1:10" x14ac:dyDescent="0.3">
      <c r="A57" s="18" t="s">
        <v>204</v>
      </c>
      <c r="B57" s="4" t="s">
        <v>187</v>
      </c>
      <c r="C57" s="44"/>
      <c r="D57" s="21" t="s">
        <v>6</v>
      </c>
      <c r="E57" s="5">
        <v>1</v>
      </c>
      <c r="F57" s="20"/>
      <c r="G57" s="3">
        <f t="shared" si="2"/>
        <v>0</v>
      </c>
      <c r="J57" s="23"/>
    </row>
    <row r="58" spans="1:10" ht="28.8" x14ac:dyDescent="0.3">
      <c r="A58" s="13" t="s">
        <v>205</v>
      </c>
      <c r="B58" s="45" t="s">
        <v>224</v>
      </c>
      <c r="C58" s="41"/>
      <c r="D58" s="42" t="s">
        <v>6</v>
      </c>
      <c r="E58" s="43">
        <v>1</v>
      </c>
      <c r="F58" s="40"/>
      <c r="G58" s="3">
        <f t="shared" si="2"/>
        <v>0</v>
      </c>
      <c r="J58" s="23"/>
    </row>
    <row r="59" spans="1:10" x14ac:dyDescent="0.3">
      <c r="A59" s="18" t="s">
        <v>206</v>
      </c>
      <c r="B59" s="1" t="s">
        <v>225</v>
      </c>
      <c r="C59" s="41" t="s">
        <v>210</v>
      </c>
      <c r="D59" s="42" t="s">
        <v>6</v>
      </c>
      <c r="E59" s="43">
        <v>1</v>
      </c>
      <c r="F59" s="40"/>
      <c r="G59" s="3">
        <f>F59*E59</f>
        <v>0</v>
      </c>
      <c r="J59" s="23"/>
    </row>
    <row r="60" spans="1:10" x14ac:dyDescent="0.3">
      <c r="A60" s="13" t="s">
        <v>207</v>
      </c>
      <c r="B60" s="1" t="s">
        <v>226</v>
      </c>
      <c r="C60" s="44" t="s">
        <v>209</v>
      </c>
      <c r="D60" s="21" t="s">
        <v>6</v>
      </c>
      <c r="E60" s="5">
        <v>1</v>
      </c>
      <c r="F60" s="20"/>
      <c r="G60" s="3">
        <f t="shared" si="2"/>
        <v>0</v>
      </c>
      <c r="J60" s="23"/>
    </row>
    <row r="61" spans="1:10" x14ac:dyDescent="0.3">
      <c r="A61" s="18" t="s">
        <v>208</v>
      </c>
      <c r="B61" s="1" t="s">
        <v>227</v>
      </c>
      <c r="C61" s="41"/>
      <c r="D61" s="42" t="s">
        <v>6</v>
      </c>
      <c r="E61" s="43">
        <v>3</v>
      </c>
      <c r="F61" s="40"/>
      <c r="G61" s="3">
        <f t="shared" si="2"/>
        <v>0</v>
      </c>
      <c r="J61" s="23"/>
    </row>
    <row r="62" spans="1:10" x14ac:dyDescent="0.3">
      <c r="A62" s="13"/>
      <c r="B62" s="24"/>
      <c r="D62" s="28"/>
      <c r="E62" s="25"/>
      <c r="F62" s="27"/>
      <c r="G62" s="3"/>
    </row>
    <row r="63" spans="1:10" x14ac:dyDescent="0.3">
      <c r="A63" s="18"/>
      <c r="B63" s="1"/>
      <c r="C63" s="4"/>
      <c r="D63" s="21"/>
      <c r="E63" s="5"/>
      <c r="F63" s="20"/>
      <c r="G63" s="3"/>
    </row>
    <row r="64" spans="1:10" ht="15.6" x14ac:dyDescent="0.3">
      <c r="A64" s="17" t="s">
        <v>105</v>
      </c>
      <c r="B64" s="7" t="s">
        <v>133</v>
      </c>
      <c r="C64" s="7"/>
      <c r="D64" s="7"/>
      <c r="E64" s="7"/>
      <c r="F64" s="7"/>
      <c r="G64" s="7"/>
    </row>
    <row r="65" spans="1:7" x14ac:dyDescent="0.3">
      <c r="A65" s="18" t="s">
        <v>106</v>
      </c>
      <c r="B65" s="4" t="s">
        <v>134</v>
      </c>
      <c r="C65" s="4"/>
      <c r="D65" s="5" t="s">
        <v>6</v>
      </c>
      <c r="E65" s="5">
        <v>1</v>
      </c>
      <c r="F65" s="5"/>
      <c r="G65" s="3">
        <f t="shared" ref="G65:G66" si="3">F65*E65</f>
        <v>0</v>
      </c>
    </row>
    <row r="66" spans="1:7" x14ac:dyDescent="0.3">
      <c r="A66" s="18" t="s">
        <v>182</v>
      </c>
      <c r="B66" s="4" t="s">
        <v>181</v>
      </c>
      <c r="C66" s="4"/>
      <c r="D66" s="5" t="s">
        <v>183</v>
      </c>
      <c r="E66" s="5">
        <v>1</v>
      </c>
      <c r="F66" s="5"/>
      <c r="G66" s="3">
        <f t="shared" si="3"/>
        <v>0</v>
      </c>
    </row>
    <row r="67" spans="1:7" ht="15.6" x14ac:dyDescent="0.3">
      <c r="A67" s="17" t="s">
        <v>136</v>
      </c>
      <c r="B67" s="7" t="s">
        <v>76</v>
      </c>
      <c r="C67" s="7"/>
      <c r="D67" s="7"/>
      <c r="E67" s="7"/>
      <c r="F67" s="7"/>
      <c r="G67" s="7"/>
    </row>
    <row r="68" spans="1:7" x14ac:dyDescent="0.3">
      <c r="A68" s="18"/>
      <c r="B68" s="4"/>
      <c r="C68" s="4"/>
      <c r="D68" s="5"/>
      <c r="E68" s="5"/>
      <c r="F68" s="5"/>
      <c r="G68" s="3"/>
    </row>
    <row r="69" spans="1:7" x14ac:dyDescent="0.3">
      <c r="A69" s="18" t="s">
        <v>137</v>
      </c>
      <c r="B69" s="4" t="s">
        <v>102</v>
      </c>
      <c r="C69" s="4"/>
      <c r="D69" s="5" t="s">
        <v>6</v>
      </c>
      <c r="E69" s="5">
        <v>1</v>
      </c>
      <c r="F69" s="5"/>
      <c r="G69" s="5">
        <f>F69*E69</f>
        <v>0</v>
      </c>
    </row>
    <row r="70" spans="1:7" x14ac:dyDescent="0.3">
      <c r="A70" s="18" t="s">
        <v>151</v>
      </c>
      <c r="B70" s="1" t="s">
        <v>135</v>
      </c>
      <c r="C70" s="1"/>
      <c r="D70" s="22" t="s">
        <v>6</v>
      </c>
      <c r="E70" s="22">
        <v>1</v>
      </c>
      <c r="F70" s="3"/>
      <c r="G70" s="3">
        <f t="shared" ref="G70:G71" si="4">F70*E70</f>
        <v>0</v>
      </c>
    </row>
    <row r="71" spans="1:7" x14ac:dyDescent="0.3">
      <c r="A71" s="18" t="s">
        <v>186</v>
      </c>
      <c r="B71" s="4" t="s">
        <v>184</v>
      </c>
      <c r="C71" s="4"/>
      <c r="D71" s="5" t="s">
        <v>183</v>
      </c>
      <c r="E71" s="5">
        <v>1</v>
      </c>
      <c r="F71" s="5"/>
      <c r="G71" s="3">
        <f t="shared" si="4"/>
        <v>0</v>
      </c>
    </row>
    <row r="72" spans="1:7" ht="33" customHeight="1" x14ac:dyDescent="0.35">
      <c r="A72" s="12" t="s">
        <v>34</v>
      </c>
      <c r="B72" s="6" t="s">
        <v>15</v>
      </c>
      <c r="C72" s="6"/>
      <c r="D72" s="6"/>
      <c r="E72" s="6"/>
      <c r="F72" s="6"/>
      <c r="G72" s="6"/>
    </row>
    <row r="73" spans="1:7" ht="28.8" x14ac:dyDescent="0.3">
      <c r="A73" s="13" t="s">
        <v>8</v>
      </c>
      <c r="B73" s="39" t="s">
        <v>193</v>
      </c>
      <c r="C73" s="19"/>
      <c r="D73" s="2" t="s">
        <v>6</v>
      </c>
      <c r="E73" s="3">
        <v>1</v>
      </c>
      <c r="F73" s="3"/>
      <c r="G73" s="3">
        <f t="shared" ref="G73:G78" si="5">F73*E73</f>
        <v>0</v>
      </c>
    </row>
    <row r="74" spans="1:7" x14ac:dyDescent="0.3">
      <c r="A74" s="13" t="s">
        <v>9</v>
      </c>
      <c r="B74" s="4" t="s">
        <v>192</v>
      </c>
      <c r="C74" s="19"/>
      <c r="D74" s="2" t="s">
        <v>6</v>
      </c>
      <c r="E74" s="3">
        <v>52</v>
      </c>
      <c r="F74" s="3"/>
      <c r="G74" s="3">
        <f t="shared" si="5"/>
        <v>0</v>
      </c>
    </row>
    <row r="75" spans="1:7" x14ac:dyDescent="0.3">
      <c r="A75" s="18" t="s">
        <v>10</v>
      </c>
      <c r="B75" s="4" t="s">
        <v>138</v>
      </c>
      <c r="C75" s="19"/>
      <c r="D75" s="2" t="s">
        <v>6</v>
      </c>
      <c r="E75" s="3">
        <v>52</v>
      </c>
      <c r="F75" s="3"/>
      <c r="G75" s="3">
        <f t="shared" si="5"/>
        <v>0</v>
      </c>
    </row>
    <row r="76" spans="1:7" x14ac:dyDescent="0.3">
      <c r="A76" s="13" t="s">
        <v>49</v>
      </c>
      <c r="B76" s="4" t="s">
        <v>67</v>
      </c>
      <c r="C76" s="19"/>
      <c r="D76" s="2" t="s">
        <v>6</v>
      </c>
      <c r="E76" s="3">
        <v>20</v>
      </c>
      <c r="F76" s="3"/>
      <c r="G76" s="3">
        <f t="shared" si="5"/>
        <v>0</v>
      </c>
    </row>
    <row r="77" spans="1:7" x14ac:dyDescent="0.3">
      <c r="A77" s="18" t="s">
        <v>82</v>
      </c>
      <c r="B77" s="4" t="s">
        <v>68</v>
      </c>
      <c r="C77" s="19"/>
      <c r="D77" s="2" t="s">
        <v>6</v>
      </c>
      <c r="E77" s="3">
        <v>20</v>
      </c>
      <c r="F77" s="3"/>
      <c r="G77" s="3">
        <f t="shared" si="5"/>
        <v>0</v>
      </c>
    </row>
    <row r="78" spans="1:7" x14ac:dyDescent="0.3">
      <c r="A78" s="18" t="s">
        <v>188</v>
      </c>
      <c r="B78" s="1" t="s">
        <v>189</v>
      </c>
      <c r="C78" s="1"/>
      <c r="D78" s="3" t="s">
        <v>6</v>
      </c>
      <c r="E78" s="3">
        <v>2</v>
      </c>
      <c r="F78" s="3"/>
      <c r="G78" s="3">
        <f t="shared" si="5"/>
        <v>0</v>
      </c>
    </row>
    <row r="79" spans="1:7" ht="17.399999999999999" x14ac:dyDescent="0.35">
      <c r="A79" s="12" t="s">
        <v>39</v>
      </c>
      <c r="B79" s="6" t="s">
        <v>14</v>
      </c>
      <c r="C79" s="6"/>
      <c r="D79" s="7"/>
      <c r="E79" s="7"/>
      <c r="F79" s="7"/>
      <c r="G79" s="7"/>
    </row>
    <row r="80" spans="1:7" ht="18" x14ac:dyDescent="0.35">
      <c r="A80" s="13"/>
      <c r="B80" s="9"/>
      <c r="C80" s="9"/>
      <c r="D80" s="3"/>
      <c r="E80" s="3"/>
      <c r="F80" s="3"/>
      <c r="G80" s="3"/>
    </row>
    <row r="81" spans="1:7" ht="15.6" x14ac:dyDescent="0.3">
      <c r="A81" s="12" t="s">
        <v>7</v>
      </c>
      <c r="B81" s="10" t="s">
        <v>38</v>
      </c>
      <c r="C81" s="10"/>
      <c r="D81" s="10"/>
      <c r="E81" s="10"/>
      <c r="F81" s="10"/>
      <c r="G81" s="10"/>
    </row>
    <row r="82" spans="1:7" x14ac:dyDescent="0.3">
      <c r="A82" s="13" t="s">
        <v>35</v>
      </c>
      <c r="B82" s="4" t="s">
        <v>191</v>
      </c>
      <c r="C82" s="19"/>
      <c r="D82" s="2" t="s">
        <v>6</v>
      </c>
      <c r="E82" s="3">
        <v>1</v>
      </c>
      <c r="F82" s="3"/>
      <c r="G82" s="3">
        <f>F82</f>
        <v>0</v>
      </c>
    </row>
    <row r="83" spans="1:7" x14ac:dyDescent="0.3">
      <c r="A83" s="13" t="s">
        <v>36</v>
      </c>
      <c r="B83" s="4" t="s">
        <v>72</v>
      </c>
      <c r="C83" s="19"/>
      <c r="D83" s="2" t="s">
        <v>6</v>
      </c>
      <c r="E83" s="3">
        <v>1</v>
      </c>
      <c r="F83" s="3"/>
      <c r="G83" s="3">
        <f>F83</f>
        <v>0</v>
      </c>
    </row>
    <row r="84" spans="1:7" x14ac:dyDescent="0.3">
      <c r="A84" s="14"/>
      <c r="B84" s="1"/>
      <c r="C84" s="1"/>
      <c r="D84" s="1"/>
      <c r="E84" s="1"/>
      <c r="F84" s="1"/>
      <c r="G84" s="1"/>
    </row>
    <row r="85" spans="1:7" ht="17.399999999999999" x14ac:dyDescent="0.35">
      <c r="A85" s="17" t="s">
        <v>155</v>
      </c>
      <c r="B85" s="6" t="s">
        <v>43</v>
      </c>
      <c r="C85" s="6"/>
      <c r="D85" s="7"/>
      <c r="E85" s="7"/>
      <c r="F85" s="7"/>
      <c r="G85" s="7"/>
    </row>
    <row r="86" spans="1:7" ht="16.2" x14ac:dyDescent="0.3">
      <c r="A86" s="18" t="s">
        <v>156</v>
      </c>
      <c r="B86" s="4" t="s">
        <v>53</v>
      </c>
      <c r="C86" s="19" t="s">
        <v>211</v>
      </c>
      <c r="D86" s="2" t="s">
        <v>4</v>
      </c>
      <c r="E86" s="3">
        <v>150</v>
      </c>
      <c r="F86" s="3"/>
      <c r="G86" s="3">
        <f t="shared" ref="G86:G88" si="6">F86*E86</f>
        <v>0</v>
      </c>
    </row>
    <row r="87" spans="1:7" ht="16.2" x14ac:dyDescent="0.3">
      <c r="A87" s="18" t="s">
        <v>157</v>
      </c>
      <c r="B87" s="4" t="s">
        <v>53</v>
      </c>
      <c r="C87" s="19" t="s">
        <v>212</v>
      </c>
      <c r="D87" s="2" t="s">
        <v>6</v>
      </c>
      <c r="E87" s="3">
        <v>40</v>
      </c>
      <c r="F87" s="3"/>
      <c r="G87" s="3">
        <f t="shared" si="6"/>
        <v>0</v>
      </c>
    </row>
    <row r="88" spans="1:7" x14ac:dyDescent="0.3">
      <c r="A88" s="18" t="s">
        <v>158</v>
      </c>
      <c r="B88" s="4" t="s">
        <v>71</v>
      </c>
      <c r="C88" s="19"/>
      <c r="D88" s="2" t="s">
        <v>6</v>
      </c>
      <c r="E88" s="3">
        <v>1</v>
      </c>
      <c r="F88" s="3"/>
      <c r="G88" s="3">
        <f t="shared" si="6"/>
        <v>0</v>
      </c>
    </row>
    <row r="89" spans="1:7" x14ac:dyDescent="0.3">
      <c r="A89" s="14"/>
      <c r="B89" s="1"/>
      <c r="C89" s="1"/>
      <c r="D89" s="1"/>
      <c r="E89" s="1"/>
      <c r="F89" s="1"/>
      <c r="G89" s="1"/>
    </row>
    <row r="90" spans="1:7" ht="15.6" x14ac:dyDescent="0.3">
      <c r="A90" s="36" t="s">
        <v>16</v>
      </c>
      <c r="B90" s="7" t="s">
        <v>44</v>
      </c>
      <c r="C90" s="7"/>
      <c r="D90" s="7"/>
      <c r="E90" s="7"/>
      <c r="F90" s="7"/>
      <c r="G90" s="7"/>
    </row>
    <row r="91" spans="1:7" x14ac:dyDescent="0.3">
      <c r="A91" s="18" t="s">
        <v>40</v>
      </c>
      <c r="B91" s="4" t="s">
        <v>45</v>
      </c>
      <c r="C91" s="19"/>
      <c r="D91" s="2" t="s">
        <v>6</v>
      </c>
      <c r="E91" s="3">
        <v>2</v>
      </c>
      <c r="F91" s="3"/>
      <c r="G91" s="3">
        <f t="shared" ref="G91:G107" si="7">F91*E91</f>
        <v>0</v>
      </c>
    </row>
    <row r="92" spans="1:7" x14ac:dyDescent="0.3">
      <c r="A92" s="18" t="s">
        <v>41</v>
      </c>
      <c r="B92" s="4" t="s">
        <v>84</v>
      </c>
      <c r="C92" s="19"/>
      <c r="D92" s="2" t="s">
        <v>85</v>
      </c>
      <c r="E92" s="3">
        <v>180</v>
      </c>
      <c r="F92" s="3"/>
      <c r="G92" s="3">
        <f t="shared" si="7"/>
        <v>0</v>
      </c>
    </row>
    <row r="93" spans="1:7" x14ac:dyDescent="0.3">
      <c r="A93" s="18" t="s">
        <v>56</v>
      </c>
      <c r="B93" s="4" t="s">
        <v>86</v>
      </c>
      <c r="C93" s="19"/>
      <c r="D93" s="2" t="s">
        <v>6</v>
      </c>
      <c r="E93" s="3">
        <v>3</v>
      </c>
      <c r="F93" s="3"/>
      <c r="G93" s="3">
        <f t="shared" si="7"/>
        <v>0</v>
      </c>
    </row>
    <row r="94" spans="1:7" x14ac:dyDescent="0.3">
      <c r="A94" s="18" t="s">
        <v>159</v>
      </c>
      <c r="B94" s="1" t="s">
        <v>83</v>
      </c>
      <c r="C94" s="1"/>
      <c r="D94" s="22" t="s">
        <v>6</v>
      </c>
      <c r="E94" s="22">
        <v>5</v>
      </c>
      <c r="F94" s="22"/>
      <c r="G94" s="3">
        <f t="shared" si="7"/>
        <v>0</v>
      </c>
    </row>
    <row r="95" spans="1:7" x14ac:dyDescent="0.3">
      <c r="A95" s="18" t="s">
        <v>160</v>
      </c>
      <c r="B95" s="1" t="s">
        <v>139</v>
      </c>
      <c r="C95" s="1"/>
      <c r="D95" s="22" t="s">
        <v>6</v>
      </c>
      <c r="E95" s="22">
        <v>1</v>
      </c>
      <c r="F95" s="22"/>
      <c r="G95" s="3">
        <f t="shared" si="7"/>
        <v>0</v>
      </c>
    </row>
    <row r="96" spans="1:7" x14ac:dyDescent="0.3">
      <c r="A96" s="18" t="s">
        <v>161</v>
      </c>
      <c r="B96" s="1" t="s">
        <v>90</v>
      </c>
      <c r="C96" s="1"/>
      <c r="D96" s="22" t="s">
        <v>6</v>
      </c>
      <c r="E96" s="22">
        <v>1</v>
      </c>
      <c r="F96" s="22"/>
      <c r="G96" s="3">
        <f t="shared" si="7"/>
        <v>0</v>
      </c>
    </row>
    <row r="97" spans="1:7" x14ac:dyDescent="0.3">
      <c r="A97" s="18" t="s">
        <v>162</v>
      </c>
      <c r="B97" s="4" t="s">
        <v>98</v>
      </c>
      <c r="C97" s="4"/>
      <c r="D97" s="22" t="s">
        <v>6</v>
      </c>
      <c r="E97" s="22">
        <v>1</v>
      </c>
      <c r="F97" s="29"/>
      <c r="G97" s="3">
        <f t="shared" si="7"/>
        <v>0</v>
      </c>
    </row>
    <row r="98" spans="1:7" x14ac:dyDescent="0.3">
      <c r="A98" s="18" t="s">
        <v>163</v>
      </c>
      <c r="B98" s="4" t="s">
        <v>101</v>
      </c>
      <c r="C98" s="4"/>
      <c r="D98" s="22" t="s">
        <v>6</v>
      </c>
      <c r="E98" s="22">
        <v>1</v>
      </c>
      <c r="F98" s="29"/>
      <c r="G98" s="3">
        <f t="shared" si="7"/>
        <v>0</v>
      </c>
    </row>
    <row r="99" spans="1:7" x14ac:dyDescent="0.3">
      <c r="A99" s="18" t="s">
        <v>164</v>
      </c>
      <c r="B99" s="1" t="s">
        <v>99</v>
      </c>
      <c r="C99" s="4"/>
      <c r="D99" s="20" t="s">
        <v>6</v>
      </c>
      <c r="E99" s="20">
        <v>1</v>
      </c>
      <c r="F99" s="20"/>
      <c r="G99" s="3">
        <f t="shared" si="7"/>
        <v>0</v>
      </c>
    </row>
    <row r="100" spans="1:7" x14ac:dyDescent="0.3">
      <c r="A100" s="18" t="s">
        <v>165</v>
      </c>
      <c r="B100" s="4" t="s">
        <v>236</v>
      </c>
      <c r="C100" s="1"/>
      <c r="D100" s="22" t="s">
        <v>6</v>
      </c>
      <c r="E100" s="22">
        <v>1</v>
      </c>
      <c r="F100" s="22"/>
      <c r="G100" s="3">
        <f t="shared" si="7"/>
        <v>0</v>
      </c>
    </row>
    <row r="101" spans="1:7" x14ac:dyDescent="0.3">
      <c r="A101" s="18" t="s">
        <v>166</v>
      </c>
      <c r="B101" s="4" t="s">
        <v>237</v>
      </c>
      <c r="C101" s="1"/>
      <c r="D101" s="22" t="s">
        <v>6</v>
      </c>
      <c r="E101" s="22">
        <v>1</v>
      </c>
      <c r="F101" s="22"/>
      <c r="G101" s="3">
        <f t="shared" si="7"/>
        <v>0</v>
      </c>
    </row>
    <row r="102" spans="1:7" x14ac:dyDescent="0.3">
      <c r="A102" s="18" t="s">
        <v>167</v>
      </c>
      <c r="B102" s="4" t="s">
        <v>140</v>
      </c>
      <c r="C102" s="1"/>
      <c r="D102" s="22" t="s">
        <v>6</v>
      </c>
      <c r="E102" s="22">
        <v>2</v>
      </c>
      <c r="F102" s="22"/>
      <c r="G102" s="3">
        <f t="shared" si="7"/>
        <v>0</v>
      </c>
    </row>
    <row r="103" spans="1:7" x14ac:dyDescent="0.3">
      <c r="A103" s="18" t="s">
        <v>168</v>
      </c>
      <c r="B103" s="4" t="s">
        <v>141</v>
      </c>
      <c r="C103" s="1"/>
      <c r="D103" s="22" t="s">
        <v>6</v>
      </c>
      <c r="E103" s="22">
        <v>1</v>
      </c>
      <c r="F103" s="22"/>
      <c r="G103" s="3">
        <f t="shared" si="7"/>
        <v>0</v>
      </c>
    </row>
    <row r="104" spans="1:7" x14ac:dyDescent="0.3">
      <c r="A104" s="18" t="s">
        <v>169</v>
      </c>
      <c r="B104" s="4" t="s">
        <v>171</v>
      </c>
      <c r="C104" s="1"/>
      <c r="D104" s="22" t="s">
        <v>6</v>
      </c>
      <c r="E104" s="22">
        <v>1</v>
      </c>
      <c r="F104" s="22"/>
      <c r="G104" s="3">
        <f t="shared" si="7"/>
        <v>0</v>
      </c>
    </row>
    <row r="105" spans="1:7" x14ac:dyDescent="0.3">
      <c r="A105" s="18" t="s">
        <v>170</v>
      </c>
      <c r="B105" s="4" t="s">
        <v>142</v>
      </c>
      <c r="C105" s="1"/>
      <c r="D105" s="22" t="s">
        <v>85</v>
      </c>
      <c r="E105" s="22">
        <v>1.5</v>
      </c>
      <c r="F105" s="22"/>
      <c r="G105" s="3">
        <f t="shared" si="7"/>
        <v>0</v>
      </c>
    </row>
    <row r="106" spans="1:7" x14ac:dyDescent="0.3">
      <c r="A106" s="18" t="s">
        <v>172</v>
      </c>
      <c r="B106" s="4" t="s">
        <v>180</v>
      </c>
      <c r="C106" s="1"/>
      <c r="D106" s="22" t="s">
        <v>6</v>
      </c>
      <c r="E106" s="22">
        <v>1</v>
      </c>
      <c r="F106" s="22"/>
      <c r="G106" s="3">
        <f t="shared" si="7"/>
        <v>0</v>
      </c>
    </row>
    <row r="107" spans="1:7" x14ac:dyDescent="0.3">
      <c r="A107" s="18" t="s">
        <v>179</v>
      </c>
      <c r="B107" s="4" t="s">
        <v>185</v>
      </c>
      <c r="C107" s="1"/>
      <c r="D107" s="22" t="s">
        <v>183</v>
      </c>
      <c r="E107" s="22">
        <v>1</v>
      </c>
      <c r="F107" s="22"/>
      <c r="G107" s="3">
        <f t="shared" si="7"/>
        <v>0</v>
      </c>
    </row>
    <row r="108" spans="1:7" ht="15.6" x14ac:dyDescent="0.3">
      <c r="A108" s="36" t="s">
        <v>213</v>
      </c>
      <c r="B108" s="7" t="s">
        <v>214</v>
      </c>
      <c r="C108" s="7"/>
      <c r="D108" s="7"/>
      <c r="E108" s="7"/>
      <c r="F108" s="7"/>
      <c r="G108" s="7"/>
    </row>
    <row r="109" spans="1:7" ht="16.2" x14ac:dyDescent="0.3">
      <c r="A109" s="18" t="s">
        <v>40</v>
      </c>
      <c r="B109" s="4" t="s">
        <v>216</v>
      </c>
      <c r="C109" s="1"/>
      <c r="D109" s="22" t="s">
        <v>215</v>
      </c>
      <c r="E109" s="22">
        <v>30</v>
      </c>
      <c r="F109" s="22"/>
      <c r="G109" s="3">
        <f>F109*E109</f>
        <v>0</v>
      </c>
    </row>
    <row r="110" spans="1:7" x14ac:dyDescent="0.3">
      <c r="A110" s="18" t="s">
        <v>41</v>
      </c>
      <c r="B110" s="4" t="s">
        <v>217</v>
      </c>
      <c r="C110" s="1"/>
      <c r="D110" s="22" t="s">
        <v>6</v>
      </c>
      <c r="E110" s="22">
        <v>1</v>
      </c>
      <c r="F110" s="22"/>
      <c r="G110" s="3">
        <f t="shared" ref="G110:G113" si="8">F110*E110</f>
        <v>0</v>
      </c>
    </row>
    <row r="111" spans="1:7" x14ac:dyDescent="0.3">
      <c r="A111" s="18" t="s">
        <v>56</v>
      </c>
      <c r="B111" s="4" t="s">
        <v>243</v>
      </c>
      <c r="C111" s="1"/>
      <c r="D111" s="22" t="s">
        <v>183</v>
      </c>
      <c r="E111" s="22">
        <v>1</v>
      </c>
      <c r="F111" s="22"/>
      <c r="G111" s="3">
        <f t="shared" si="8"/>
        <v>0</v>
      </c>
    </row>
    <row r="112" spans="1:7" x14ac:dyDescent="0.3">
      <c r="A112" s="18" t="s">
        <v>159</v>
      </c>
      <c r="B112" s="4" t="s">
        <v>218</v>
      </c>
      <c r="C112" s="1"/>
      <c r="D112" s="22" t="s">
        <v>6</v>
      </c>
      <c r="E112" s="22">
        <v>1</v>
      </c>
      <c r="F112" s="22"/>
      <c r="G112" s="3">
        <f t="shared" si="8"/>
        <v>0</v>
      </c>
    </row>
    <row r="113" spans="1:7" x14ac:dyDescent="0.3">
      <c r="A113" s="18" t="s">
        <v>160</v>
      </c>
      <c r="B113" s="46" t="s">
        <v>238</v>
      </c>
      <c r="C113" s="1"/>
      <c r="D113" s="22" t="s">
        <v>6</v>
      </c>
      <c r="E113" s="22">
        <v>1</v>
      </c>
      <c r="F113" s="22"/>
      <c r="G113" s="3">
        <f t="shared" si="8"/>
        <v>0</v>
      </c>
    </row>
    <row r="114" spans="1:7" x14ac:dyDescent="0.3">
      <c r="A114" s="18"/>
      <c r="C114" s="1"/>
      <c r="D114" s="22"/>
      <c r="E114" s="22"/>
      <c r="F114" s="22"/>
      <c r="G114" s="3"/>
    </row>
    <row r="115" spans="1:7" ht="15.6" x14ac:dyDescent="0.3">
      <c r="A115" s="12">
        <v>5</v>
      </c>
      <c r="B115" s="7" t="s">
        <v>143</v>
      </c>
      <c r="C115" s="7"/>
      <c r="D115" s="7"/>
      <c r="E115" s="7"/>
      <c r="F115" s="7"/>
      <c r="G115" s="7"/>
    </row>
    <row r="116" spans="1:7" x14ac:dyDescent="0.3">
      <c r="A116" s="32" t="s">
        <v>144</v>
      </c>
      <c r="B116" s="1" t="s">
        <v>145</v>
      </c>
      <c r="C116" s="1"/>
      <c r="D116" s="22" t="s">
        <v>6</v>
      </c>
      <c r="E116" s="22">
        <v>13</v>
      </c>
      <c r="F116" s="22"/>
      <c r="G116" s="22">
        <f>F116*E116</f>
        <v>0</v>
      </c>
    </row>
    <row r="117" spans="1:7" x14ac:dyDescent="0.3">
      <c r="A117" s="32" t="s">
        <v>173</v>
      </c>
      <c r="B117" s="1" t="s">
        <v>146</v>
      </c>
      <c r="C117" s="1"/>
      <c r="D117" s="22" t="s">
        <v>6</v>
      </c>
      <c r="E117" s="22">
        <v>13</v>
      </c>
      <c r="F117" s="22"/>
      <c r="G117" s="22">
        <f t="shared" ref="G117:G124" si="9">F117*E117</f>
        <v>0</v>
      </c>
    </row>
    <row r="118" spans="1:7" x14ac:dyDescent="0.3">
      <c r="A118" s="32" t="s">
        <v>174</v>
      </c>
      <c r="B118" s="1" t="s">
        <v>147</v>
      </c>
      <c r="C118" s="1"/>
      <c r="D118" s="22" t="s">
        <v>6</v>
      </c>
      <c r="E118" s="22">
        <v>13</v>
      </c>
      <c r="F118" s="22"/>
      <c r="G118" s="22">
        <f t="shared" si="9"/>
        <v>0</v>
      </c>
    </row>
    <row r="119" spans="1:7" x14ac:dyDescent="0.3">
      <c r="A119" s="32" t="s">
        <v>175</v>
      </c>
      <c r="B119" s="1" t="s">
        <v>148</v>
      </c>
      <c r="C119" s="1"/>
      <c r="D119" s="22" t="s">
        <v>6</v>
      </c>
      <c r="E119" s="22">
        <v>1</v>
      </c>
      <c r="F119" s="22"/>
      <c r="G119" s="22">
        <f t="shared" si="9"/>
        <v>0</v>
      </c>
    </row>
    <row r="120" spans="1:7" x14ac:dyDescent="0.3">
      <c r="A120" s="32" t="s">
        <v>176</v>
      </c>
      <c r="B120" s="37" t="s">
        <v>222</v>
      </c>
      <c r="C120" s="37"/>
      <c r="D120" s="38" t="s">
        <v>6</v>
      </c>
      <c r="E120" s="38">
        <v>3</v>
      </c>
      <c r="F120" s="38"/>
      <c r="G120" s="38">
        <f t="shared" si="9"/>
        <v>0</v>
      </c>
    </row>
    <row r="121" spans="1:7" x14ac:dyDescent="0.3">
      <c r="A121" s="32" t="s">
        <v>177</v>
      </c>
      <c r="B121" s="37" t="s">
        <v>240</v>
      </c>
      <c r="C121" s="37"/>
      <c r="D121" s="38" t="s">
        <v>6</v>
      </c>
      <c r="E121" s="38">
        <v>50</v>
      </c>
      <c r="F121" s="38"/>
      <c r="G121" s="38">
        <f t="shared" si="9"/>
        <v>0</v>
      </c>
    </row>
    <row r="122" spans="1:7" x14ac:dyDescent="0.3">
      <c r="A122" s="32" t="s">
        <v>221</v>
      </c>
      <c r="B122" s="37" t="s">
        <v>239</v>
      </c>
      <c r="C122" s="37"/>
      <c r="D122" s="38" t="s">
        <v>6</v>
      </c>
      <c r="E122" s="38">
        <v>12</v>
      </c>
      <c r="F122" s="38"/>
      <c r="G122" s="38">
        <f t="shared" si="9"/>
        <v>0</v>
      </c>
    </row>
    <row r="123" spans="1:7" x14ac:dyDescent="0.3">
      <c r="A123" s="32" t="s">
        <v>241</v>
      </c>
      <c r="B123" s="37" t="s">
        <v>178</v>
      </c>
      <c r="C123" s="37"/>
      <c r="D123" s="38" t="s">
        <v>85</v>
      </c>
      <c r="E123" s="38">
        <v>1</v>
      </c>
      <c r="F123" s="38"/>
      <c r="G123" s="38">
        <f t="shared" si="9"/>
        <v>0</v>
      </c>
    </row>
    <row r="124" spans="1:7" ht="15" thickBot="1" x14ac:dyDescent="0.35">
      <c r="A124" s="32" t="s">
        <v>242</v>
      </c>
      <c r="B124" s="33" t="s">
        <v>84</v>
      </c>
      <c r="C124" s="33"/>
      <c r="D124" s="34" t="s">
        <v>85</v>
      </c>
      <c r="E124" s="34">
        <v>20</v>
      </c>
      <c r="F124" s="34"/>
      <c r="G124" s="34">
        <f t="shared" si="9"/>
        <v>0</v>
      </c>
    </row>
    <row r="125" spans="1:7" x14ac:dyDescent="0.3">
      <c r="A125" s="123" t="s">
        <v>149</v>
      </c>
      <c r="B125" s="123"/>
      <c r="C125" s="123"/>
      <c r="D125" s="123"/>
      <c r="E125" s="123"/>
      <c r="F125" s="123"/>
      <c r="G125" s="35">
        <f>SUM(G6:G113)</f>
        <v>0</v>
      </c>
    </row>
    <row r="126" spans="1:7" x14ac:dyDescent="0.3">
      <c r="A126" s="121" t="s">
        <v>150</v>
      </c>
      <c r="B126" s="121"/>
      <c r="C126" s="121"/>
      <c r="D126" s="121"/>
      <c r="E126" s="121"/>
      <c r="F126" s="121"/>
      <c r="G126" s="20">
        <f>SUM(G116:G124)</f>
        <v>0</v>
      </c>
    </row>
  </sheetData>
  <sheetProtection sheet="1" objects="1" scenarios="1"/>
  <mergeCells count="6">
    <mergeCell ref="A126:F126"/>
    <mergeCell ref="B41:G41"/>
    <mergeCell ref="B18:G18"/>
    <mergeCell ref="B5:G5"/>
    <mergeCell ref="A125:F125"/>
    <mergeCell ref="B28:G28"/>
  </mergeCells>
  <phoneticPr fontId="2" type="noConversion"/>
  <pageMargins left="0.98425196850393704" right="0.98425196850393704" top="0.98425196850393704" bottom="0.98425196850393704" header="0.51181102362204722" footer="0.51181102362204722"/>
  <pageSetup scale="50" fitToHeight="0" orientation="landscape" r:id="rId1"/>
  <headerFooter>
    <oddHeader>&amp;L
&amp;CPoložkový rozpočet
Fotovoltaická elektrárna MÚ Chrastava, 463 31 Chrastava&amp;R&amp;P/&amp;N</oddHeader>
    <oddFooter>&amp;L&amp;F
&amp;D&amp;RVypracoval: Martin Kopsa
CZECHIA GROUP s.r.o.
Politických vězňů 1272/21 
110 00 Nové město</oddFooter>
  </headerFooter>
  <ignoredErrors>
    <ignoredError sqref="A3:A5 A18 A39:A42 A72:A73 A84 A79:A82 A89" numberStoredAsText="1"/>
    <ignoredError sqref="A6 A19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DFC9-4D3B-43DB-883F-9C9CA743ADE5}">
  <sheetPr>
    <pageSetUpPr fitToPage="1"/>
  </sheetPr>
  <dimension ref="A1:J105"/>
  <sheetViews>
    <sheetView view="pageLayout" zoomScaleNormal="100" zoomScaleSheetLayoutView="100" workbookViewId="0">
      <selection activeCell="C13" sqref="C13"/>
    </sheetView>
  </sheetViews>
  <sheetFormatPr defaultRowHeight="14.4" x14ac:dyDescent="0.3"/>
  <cols>
    <col min="1" max="1" width="10.109375" bestFit="1" customWidth="1"/>
    <col min="2" max="2" width="90.33203125" customWidth="1"/>
    <col min="3" max="3" width="25.88671875" customWidth="1"/>
    <col min="6" max="6" width="29" customWidth="1"/>
    <col min="7" max="7" width="33.5546875" bestFit="1" customWidth="1"/>
  </cols>
  <sheetData>
    <row r="1" spans="1:7" ht="47.7" customHeight="1" x14ac:dyDescent="0.3">
      <c r="A1" s="15" t="s">
        <v>2</v>
      </c>
      <c r="B1" s="16" t="s">
        <v>0</v>
      </c>
      <c r="C1" s="16" t="s">
        <v>60</v>
      </c>
      <c r="D1" s="16" t="s">
        <v>1</v>
      </c>
      <c r="E1" s="16" t="s">
        <v>3</v>
      </c>
      <c r="F1" s="16" t="s">
        <v>103</v>
      </c>
      <c r="G1" s="16" t="s">
        <v>104</v>
      </c>
    </row>
    <row r="2" spans="1:7" x14ac:dyDescent="0.3">
      <c r="A2" s="11"/>
      <c r="B2" s="3"/>
      <c r="C2" s="3"/>
      <c r="D2" s="2"/>
      <c r="E2" s="2"/>
      <c r="F2" s="2"/>
      <c r="G2" s="2"/>
    </row>
    <row r="3" spans="1:7" ht="17.399999999999999" x14ac:dyDescent="0.35">
      <c r="A3" s="12" t="s">
        <v>46</v>
      </c>
      <c r="B3" s="6" t="s">
        <v>50</v>
      </c>
      <c r="C3" s="6"/>
      <c r="D3" s="6"/>
      <c r="E3" s="6"/>
      <c r="F3" s="6"/>
      <c r="G3" s="6"/>
    </row>
    <row r="4" spans="1:7" x14ac:dyDescent="0.3">
      <c r="A4" s="11"/>
      <c r="B4" s="3"/>
      <c r="C4" s="3"/>
      <c r="D4" s="2"/>
      <c r="E4" s="2"/>
      <c r="F4" s="2"/>
      <c r="G4" s="2"/>
    </row>
    <row r="5" spans="1:7" ht="15.6" x14ac:dyDescent="0.3">
      <c r="A5" s="12" t="s">
        <v>12</v>
      </c>
      <c r="B5" s="122" t="s">
        <v>51</v>
      </c>
      <c r="C5" s="122"/>
      <c r="D5" s="122"/>
      <c r="E5" s="122"/>
      <c r="F5" s="122"/>
      <c r="G5" s="122"/>
    </row>
    <row r="6" spans="1:7" ht="16.2" x14ac:dyDescent="0.3">
      <c r="A6" s="13" t="s">
        <v>17</v>
      </c>
      <c r="B6" s="4" t="s">
        <v>54</v>
      </c>
      <c r="C6" s="19" t="s">
        <v>61</v>
      </c>
      <c r="D6" s="2" t="s">
        <v>4</v>
      </c>
      <c r="E6" s="3">
        <v>110</v>
      </c>
      <c r="F6" s="3"/>
      <c r="G6" s="3">
        <f>F6*E6</f>
        <v>0</v>
      </c>
    </row>
    <row r="7" spans="1:7" ht="16.2" x14ac:dyDescent="0.3">
      <c r="A7" s="13" t="s">
        <v>18</v>
      </c>
      <c r="B7" s="4" t="s">
        <v>55</v>
      </c>
      <c r="C7" s="19" t="s">
        <v>61</v>
      </c>
      <c r="D7" s="2" t="s">
        <v>4</v>
      </c>
      <c r="E7" s="3">
        <v>110</v>
      </c>
      <c r="F7" s="3"/>
      <c r="G7" s="3">
        <f t="shared" ref="G7:G21" si="0">F7*E7</f>
        <v>0</v>
      </c>
    </row>
    <row r="8" spans="1:7" ht="16.2" x14ac:dyDescent="0.3">
      <c r="A8" s="13" t="s">
        <v>19</v>
      </c>
      <c r="B8" s="4" t="s">
        <v>267</v>
      </c>
      <c r="C8" s="19" t="s">
        <v>268</v>
      </c>
      <c r="D8" s="2" t="s">
        <v>4</v>
      </c>
      <c r="E8" s="3">
        <v>20</v>
      </c>
      <c r="F8" s="3"/>
      <c r="G8" s="3">
        <f t="shared" si="0"/>
        <v>0</v>
      </c>
    </row>
    <row r="9" spans="1:7" ht="16.2" x14ac:dyDescent="0.3">
      <c r="A9" s="13" t="s">
        <v>20</v>
      </c>
      <c r="B9" s="4" t="s">
        <v>269</v>
      </c>
      <c r="C9" s="19" t="s">
        <v>270</v>
      </c>
      <c r="D9" s="2" t="s">
        <v>4</v>
      </c>
      <c r="E9" s="3">
        <v>13</v>
      </c>
      <c r="F9" s="3"/>
      <c r="G9" s="3">
        <f t="shared" si="0"/>
        <v>0</v>
      </c>
    </row>
    <row r="10" spans="1:7" x14ac:dyDescent="0.3">
      <c r="A10" s="13" t="s">
        <v>78</v>
      </c>
      <c r="B10" s="4" t="s">
        <v>69</v>
      </c>
      <c r="C10" s="19" t="s">
        <v>70</v>
      </c>
      <c r="D10" s="2" t="s">
        <v>4</v>
      </c>
      <c r="E10" s="3">
        <v>60</v>
      </c>
      <c r="F10" s="26"/>
      <c r="G10" s="3">
        <f t="shared" si="0"/>
        <v>0</v>
      </c>
    </row>
    <row r="11" spans="1:7" x14ac:dyDescent="0.3">
      <c r="A11" s="13" t="s">
        <v>79</v>
      </c>
      <c r="B11" s="4" t="s">
        <v>47</v>
      </c>
      <c r="C11" s="19" t="s">
        <v>62</v>
      </c>
      <c r="D11" s="2" t="s">
        <v>6</v>
      </c>
      <c r="E11" s="3">
        <v>50</v>
      </c>
      <c r="F11" s="3"/>
      <c r="G11" s="3">
        <f t="shared" si="0"/>
        <v>0</v>
      </c>
    </row>
    <row r="12" spans="1:7" x14ac:dyDescent="0.3">
      <c r="A12" s="13" t="s">
        <v>80</v>
      </c>
      <c r="B12" s="4" t="s">
        <v>48</v>
      </c>
      <c r="C12" s="19" t="s">
        <v>63</v>
      </c>
      <c r="D12" s="2" t="s">
        <v>6</v>
      </c>
      <c r="E12" s="3">
        <v>50</v>
      </c>
      <c r="F12" s="3"/>
      <c r="G12" s="3">
        <f t="shared" si="0"/>
        <v>0</v>
      </c>
    </row>
    <row r="13" spans="1:7" x14ac:dyDescent="0.3">
      <c r="A13" s="13" t="s">
        <v>81</v>
      </c>
      <c r="B13" s="1" t="s">
        <v>190</v>
      </c>
      <c r="C13" s="8" t="s">
        <v>77</v>
      </c>
      <c r="D13" s="3" t="s">
        <v>6</v>
      </c>
      <c r="E13" s="3">
        <v>60</v>
      </c>
      <c r="F13" s="3"/>
      <c r="G13" s="3">
        <f t="shared" si="0"/>
        <v>0</v>
      </c>
    </row>
    <row r="14" spans="1:7" x14ac:dyDescent="0.3">
      <c r="A14" s="13" t="s">
        <v>88</v>
      </c>
      <c r="B14" s="4" t="s">
        <v>445</v>
      </c>
      <c r="C14" s="19" t="s">
        <v>443</v>
      </c>
      <c r="D14" s="3" t="s">
        <v>4</v>
      </c>
      <c r="E14" s="3">
        <v>70</v>
      </c>
      <c r="F14" s="3"/>
      <c r="G14" s="3">
        <f t="shared" si="0"/>
        <v>0</v>
      </c>
    </row>
    <row r="15" spans="1:7" ht="15.6" x14ac:dyDescent="0.3">
      <c r="A15" s="12" t="s">
        <v>13</v>
      </c>
      <c r="B15" s="122" t="s">
        <v>109</v>
      </c>
      <c r="C15" s="122"/>
      <c r="D15" s="122"/>
      <c r="E15" s="122"/>
      <c r="F15" s="122"/>
      <c r="G15" s="122"/>
    </row>
    <row r="16" spans="1:7" x14ac:dyDescent="0.3">
      <c r="A16" s="13" t="s">
        <v>21</v>
      </c>
      <c r="B16" s="4" t="s">
        <v>154</v>
      </c>
      <c r="C16" s="19" t="s">
        <v>64</v>
      </c>
      <c r="D16" s="2" t="s">
        <v>6</v>
      </c>
      <c r="E16" s="3">
        <v>15</v>
      </c>
      <c r="F16" s="3"/>
      <c r="G16" s="3">
        <f t="shared" si="0"/>
        <v>0</v>
      </c>
    </row>
    <row r="17" spans="1:10" x14ac:dyDescent="0.3">
      <c r="A17" s="13" t="s">
        <v>22</v>
      </c>
      <c r="B17" s="4" t="s">
        <v>59</v>
      </c>
      <c r="C17" s="19" t="s">
        <v>65</v>
      </c>
      <c r="D17" s="2" t="s">
        <v>6</v>
      </c>
      <c r="E17" s="3">
        <v>15</v>
      </c>
      <c r="F17" s="3"/>
      <c r="G17" s="3">
        <f t="shared" si="0"/>
        <v>0</v>
      </c>
    </row>
    <row r="18" spans="1:10" x14ac:dyDescent="0.3">
      <c r="A18" s="13" t="s">
        <v>23</v>
      </c>
      <c r="B18" s="4" t="s">
        <v>52</v>
      </c>
      <c r="C18" s="19" t="s">
        <v>57</v>
      </c>
      <c r="D18" s="2" t="s">
        <v>6</v>
      </c>
      <c r="E18" s="3">
        <v>60</v>
      </c>
      <c r="F18" s="3"/>
      <c r="G18" s="3">
        <f t="shared" si="0"/>
        <v>0</v>
      </c>
    </row>
    <row r="19" spans="1:10" x14ac:dyDescent="0.3">
      <c r="A19" s="13" t="s">
        <v>24</v>
      </c>
      <c r="B19" s="4" t="s">
        <v>58</v>
      </c>
      <c r="C19" s="19" t="s">
        <v>66</v>
      </c>
      <c r="D19" s="2" t="s">
        <v>6</v>
      </c>
      <c r="E19" s="3">
        <v>8</v>
      </c>
      <c r="F19" s="3"/>
      <c r="G19" s="3">
        <f t="shared" si="0"/>
        <v>0</v>
      </c>
    </row>
    <row r="20" spans="1:10" x14ac:dyDescent="0.3">
      <c r="A20" s="13" t="s">
        <v>25</v>
      </c>
      <c r="B20" s="1" t="s">
        <v>152</v>
      </c>
      <c r="C20" s="19"/>
      <c r="D20" s="2" t="s">
        <v>6</v>
      </c>
      <c r="E20" s="3">
        <v>15</v>
      </c>
      <c r="F20" s="3"/>
      <c r="G20" s="3">
        <f t="shared" si="0"/>
        <v>0</v>
      </c>
    </row>
    <row r="21" spans="1:10" x14ac:dyDescent="0.3">
      <c r="A21" s="13" t="s">
        <v>26</v>
      </c>
      <c r="B21" s="4" t="s">
        <v>153</v>
      </c>
      <c r="C21" s="19"/>
      <c r="D21" s="2" t="s">
        <v>6</v>
      </c>
      <c r="E21" s="3">
        <v>15</v>
      </c>
      <c r="F21" s="3"/>
      <c r="G21" s="3">
        <f t="shared" si="0"/>
        <v>0</v>
      </c>
    </row>
    <row r="22" spans="1:10" x14ac:dyDescent="0.3">
      <c r="A22" s="13"/>
      <c r="C22" s="1"/>
      <c r="D22" s="3"/>
      <c r="E22" s="3"/>
      <c r="F22" s="3"/>
      <c r="G22" s="3"/>
    </row>
    <row r="23" spans="1:10" ht="15.6" x14ac:dyDescent="0.3">
      <c r="A23" s="17" t="s">
        <v>110</v>
      </c>
      <c r="B23" s="122" t="s">
        <v>223</v>
      </c>
      <c r="C23" s="122"/>
      <c r="D23" s="122"/>
      <c r="E23" s="122"/>
      <c r="F23" s="122"/>
      <c r="G23" s="122"/>
    </row>
    <row r="24" spans="1:10" x14ac:dyDescent="0.3">
      <c r="A24" s="18" t="s">
        <v>111</v>
      </c>
      <c r="B24" s="1" t="s">
        <v>271</v>
      </c>
      <c r="C24" s="4"/>
      <c r="D24" s="2" t="s">
        <v>4</v>
      </c>
      <c r="E24" s="22">
        <v>100</v>
      </c>
      <c r="F24" s="20"/>
      <c r="G24" s="3">
        <f>F24*E24</f>
        <v>0</v>
      </c>
    </row>
    <row r="25" spans="1:10" x14ac:dyDescent="0.3">
      <c r="A25" s="18" t="s">
        <v>112</v>
      </c>
      <c r="B25" t="s">
        <v>272</v>
      </c>
      <c r="C25" s="1"/>
      <c r="D25" s="3" t="s">
        <v>4</v>
      </c>
      <c r="E25" s="3">
        <v>15</v>
      </c>
      <c r="F25" s="3"/>
      <c r="G25" s="3">
        <f>F25*E25</f>
        <v>0</v>
      </c>
    </row>
    <row r="26" spans="1:10" x14ac:dyDescent="0.3">
      <c r="A26" s="13"/>
      <c r="B26" s="1"/>
      <c r="C26" s="1"/>
      <c r="D26" s="3"/>
      <c r="E26" s="3"/>
      <c r="F26" s="3"/>
      <c r="G26" s="3"/>
    </row>
    <row r="27" spans="1:10" ht="17.399999999999999" x14ac:dyDescent="0.35">
      <c r="A27" s="12" t="s">
        <v>42</v>
      </c>
      <c r="B27" s="6" t="s">
        <v>37</v>
      </c>
      <c r="C27" s="6"/>
      <c r="D27" s="6"/>
      <c r="E27" s="6"/>
      <c r="F27" s="6"/>
      <c r="G27" s="6"/>
    </row>
    <row r="28" spans="1:10" x14ac:dyDescent="0.3">
      <c r="A28" s="13"/>
      <c r="B28" s="1"/>
      <c r="C28" s="1"/>
      <c r="D28" s="3"/>
      <c r="E28" s="3"/>
      <c r="F28" s="3"/>
      <c r="G28" s="3"/>
    </row>
    <row r="29" spans="1:10" ht="15.6" x14ac:dyDescent="0.3">
      <c r="A29" s="12" t="s">
        <v>11</v>
      </c>
      <c r="B29" s="122" t="s">
        <v>273</v>
      </c>
      <c r="C29" s="122"/>
      <c r="D29" s="122"/>
      <c r="E29" s="122"/>
      <c r="F29" s="122"/>
      <c r="G29" s="122"/>
      <c r="J29" s="23"/>
    </row>
    <row r="30" spans="1:10" x14ac:dyDescent="0.3">
      <c r="A30" s="13" t="s">
        <v>27</v>
      </c>
      <c r="B30" s="4" t="s">
        <v>274</v>
      </c>
      <c r="C30" s="4"/>
      <c r="D30" s="21" t="s">
        <v>6</v>
      </c>
      <c r="E30" s="5">
        <v>1</v>
      </c>
      <c r="F30" s="20"/>
      <c r="G30" s="3">
        <f t="shared" ref="G30:G44" si="1">F30*E30</f>
        <v>0</v>
      </c>
      <c r="J30" s="23"/>
    </row>
    <row r="31" spans="1:10" x14ac:dyDescent="0.3">
      <c r="A31" s="18" t="s">
        <v>91</v>
      </c>
      <c r="B31" s="4" t="s">
        <v>275</v>
      </c>
      <c r="C31" s="4" t="s">
        <v>276</v>
      </c>
      <c r="D31" s="21" t="s">
        <v>6</v>
      </c>
      <c r="E31" s="5">
        <v>1</v>
      </c>
      <c r="F31" s="20"/>
      <c r="G31" s="3">
        <f t="shared" si="1"/>
        <v>0</v>
      </c>
      <c r="J31" s="23"/>
    </row>
    <row r="32" spans="1:10" x14ac:dyDescent="0.3">
      <c r="A32" s="13" t="s">
        <v>93</v>
      </c>
      <c r="B32" s="4" t="s">
        <v>277</v>
      </c>
      <c r="C32" s="4" t="s">
        <v>276</v>
      </c>
      <c r="D32" s="21" t="s">
        <v>6</v>
      </c>
      <c r="E32" s="5">
        <v>1</v>
      </c>
      <c r="F32" s="20"/>
      <c r="G32" s="3">
        <f t="shared" si="1"/>
        <v>0</v>
      </c>
      <c r="J32" s="23"/>
    </row>
    <row r="33" spans="1:10" x14ac:dyDescent="0.3">
      <c r="A33" s="13" t="s">
        <v>94</v>
      </c>
      <c r="B33" s="4" t="s">
        <v>278</v>
      </c>
      <c r="C33" s="4" t="s">
        <v>279</v>
      </c>
      <c r="D33" s="21" t="s">
        <v>6</v>
      </c>
      <c r="E33" s="5">
        <v>1</v>
      </c>
      <c r="F33" s="20"/>
      <c r="G33" s="3">
        <f t="shared" si="1"/>
        <v>0</v>
      </c>
      <c r="J33" s="23"/>
    </row>
    <row r="34" spans="1:10" x14ac:dyDescent="0.3">
      <c r="A34" s="18" t="s">
        <v>200</v>
      </c>
      <c r="B34" s="4" t="s">
        <v>73</v>
      </c>
      <c r="C34" s="4" t="s">
        <v>280</v>
      </c>
      <c r="D34" s="21" t="s">
        <v>6</v>
      </c>
      <c r="E34" s="5">
        <v>1</v>
      </c>
      <c r="F34" s="27"/>
      <c r="G34" s="3">
        <f t="shared" si="1"/>
        <v>0</v>
      </c>
      <c r="J34" s="23"/>
    </row>
    <row r="35" spans="1:10" x14ac:dyDescent="0.3">
      <c r="A35" s="13" t="s">
        <v>28</v>
      </c>
      <c r="B35" s="4" t="s">
        <v>74</v>
      </c>
      <c r="C35" s="4" t="s">
        <v>281</v>
      </c>
      <c r="D35" s="21" t="s">
        <v>6</v>
      </c>
      <c r="E35" s="5">
        <v>1</v>
      </c>
      <c r="F35" s="20"/>
      <c r="G35" s="3">
        <f t="shared" si="1"/>
        <v>0</v>
      </c>
      <c r="J35" s="23"/>
    </row>
    <row r="36" spans="1:10" x14ac:dyDescent="0.3">
      <c r="A36" s="13" t="s">
        <v>95</v>
      </c>
      <c r="B36" s="4" t="s">
        <v>75</v>
      </c>
      <c r="C36" s="4" t="s">
        <v>282</v>
      </c>
      <c r="D36" s="21" t="s">
        <v>6</v>
      </c>
      <c r="E36" s="5">
        <v>1</v>
      </c>
      <c r="F36" s="20"/>
      <c r="G36" s="3">
        <f t="shared" si="1"/>
        <v>0</v>
      </c>
      <c r="J36" s="23"/>
    </row>
    <row r="37" spans="1:10" x14ac:dyDescent="0.3">
      <c r="A37" s="18" t="s">
        <v>29</v>
      </c>
      <c r="B37" s="4" t="s">
        <v>283</v>
      </c>
      <c r="C37" s="4" t="s">
        <v>284</v>
      </c>
      <c r="D37" s="21" t="s">
        <v>6</v>
      </c>
      <c r="E37" s="5">
        <v>1</v>
      </c>
      <c r="F37" s="20"/>
      <c r="G37" s="3">
        <f t="shared" si="1"/>
        <v>0</v>
      </c>
      <c r="J37" s="23"/>
    </row>
    <row r="38" spans="1:10" x14ac:dyDescent="0.3">
      <c r="A38" s="13" t="s">
        <v>30</v>
      </c>
      <c r="B38" s="4" t="s">
        <v>285</v>
      </c>
      <c r="C38" s="4" t="s">
        <v>286</v>
      </c>
      <c r="D38" s="21" t="s">
        <v>6</v>
      </c>
      <c r="E38" s="5">
        <v>1</v>
      </c>
      <c r="F38" s="20"/>
      <c r="G38" s="3">
        <f t="shared" si="1"/>
        <v>0</v>
      </c>
      <c r="J38" s="23"/>
    </row>
    <row r="39" spans="1:10" x14ac:dyDescent="0.3">
      <c r="A39" s="13" t="s">
        <v>31</v>
      </c>
      <c r="B39" s="4" t="s">
        <v>92</v>
      </c>
      <c r="C39" s="4"/>
      <c r="D39" s="21" t="s">
        <v>6</v>
      </c>
      <c r="E39" s="5">
        <v>4</v>
      </c>
      <c r="F39" s="20"/>
      <c r="G39" s="3">
        <f t="shared" si="1"/>
        <v>0</v>
      </c>
      <c r="J39" s="23"/>
    </row>
    <row r="40" spans="1:10" x14ac:dyDescent="0.3">
      <c r="A40" s="18" t="s">
        <v>32</v>
      </c>
      <c r="B40" s="24" t="s">
        <v>287</v>
      </c>
      <c r="D40" s="28" t="s">
        <v>6</v>
      </c>
      <c r="E40" s="25">
        <v>1</v>
      </c>
      <c r="F40" s="27"/>
      <c r="G40" s="3">
        <f t="shared" si="1"/>
        <v>0</v>
      </c>
    </row>
    <row r="41" spans="1:10" x14ac:dyDescent="0.3">
      <c r="A41" s="13" t="s">
        <v>33</v>
      </c>
      <c r="B41" s="1" t="s">
        <v>288</v>
      </c>
      <c r="C41" s="4"/>
      <c r="D41" s="21" t="s">
        <v>6</v>
      </c>
      <c r="E41" s="5">
        <v>2</v>
      </c>
      <c r="F41" s="20"/>
      <c r="G41" s="3">
        <f t="shared" si="1"/>
        <v>0</v>
      </c>
      <c r="J41" s="23"/>
    </row>
    <row r="42" spans="1:10" x14ac:dyDescent="0.3">
      <c r="A42" s="13" t="s">
        <v>201</v>
      </c>
      <c r="B42" s="24" t="s">
        <v>289</v>
      </c>
      <c r="D42" s="21" t="s">
        <v>6</v>
      </c>
      <c r="E42" s="25">
        <v>4</v>
      </c>
      <c r="F42" s="81"/>
      <c r="G42" s="3">
        <f t="shared" si="1"/>
        <v>0</v>
      </c>
      <c r="J42" s="23"/>
    </row>
    <row r="43" spans="1:10" x14ac:dyDescent="0.3">
      <c r="A43" s="18" t="s">
        <v>202</v>
      </c>
      <c r="B43" s="1" t="s">
        <v>290</v>
      </c>
      <c r="C43" s="4"/>
      <c r="D43" s="21" t="s">
        <v>6</v>
      </c>
      <c r="E43" s="5">
        <v>2</v>
      </c>
      <c r="F43" s="20"/>
      <c r="G43" s="3">
        <f t="shared" si="1"/>
        <v>0</v>
      </c>
    </row>
    <row r="44" spans="1:10" x14ac:dyDescent="0.3">
      <c r="A44" s="18" t="s">
        <v>203</v>
      </c>
      <c r="B44" s="1" t="s">
        <v>291</v>
      </c>
      <c r="C44" s="4"/>
      <c r="D44" s="21" t="s">
        <v>6</v>
      </c>
      <c r="E44" s="5">
        <v>1</v>
      </c>
      <c r="F44" s="20"/>
      <c r="G44" s="3">
        <f t="shared" si="1"/>
        <v>0</v>
      </c>
    </row>
    <row r="45" spans="1:10" x14ac:dyDescent="0.3">
      <c r="A45" s="13"/>
      <c r="B45" s="4"/>
      <c r="C45" s="19"/>
      <c r="D45" s="2"/>
      <c r="E45" s="3"/>
      <c r="F45" s="3"/>
      <c r="G45" s="3"/>
    </row>
    <row r="46" spans="1:10" x14ac:dyDescent="0.3">
      <c r="A46" s="14"/>
      <c r="B46" s="1"/>
      <c r="C46" s="1"/>
      <c r="D46" s="3"/>
      <c r="E46" s="3"/>
      <c r="F46" s="3"/>
      <c r="G46" s="3"/>
    </row>
    <row r="47" spans="1:10" ht="15.6" x14ac:dyDescent="0.3">
      <c r="A47" s="17" t="s">
        <v>260</v>
      </c>
      <c r="B47" s="7" t="s">
        <v>292</v>
      </c>
      <c r="C47" s="7"/>
      <c r="D47" s="7"/>
      <c r="E47" s="7"/>
      <c r="F47" s="7"/>
      <c r="G47" s="7"/>
    </row>
    <row r="48" spans="1:10" x14ac:dyDescent="0.3">
      <c r="A48" s="18" t="s">
        <v>293</v>
      </c>
      <c r="B48" s="4" t="s">
        <v>294</v>
      </c>
      <c r="C48" s="4" t="s">
        <v>295</v>
      </c>
      <c r="D48" s="5" t="s">
        <v>6</v>
      </c>
      <c r="E48" s="5">
        <v>1</v>
      </c>
      <c r="F48" s="5"/>
      <c r="G48" s="3">
        <f t="shared" ref="G48:G55" si="2">F48*E48</f>
        <v>0</v>
      </c>
    </row>
    <row r="49" spans="1:7" x14ac:dyDescent="0.3">
      <c r="A49" s="18" t="s">
        <v>296</v>
      </c>
      <c r="B49" s="4" t="s">
        <v>297</v>
      </c>
      <c r="C49" s="4" t="s">
        <v>298</v>
      </c>
      <c r="D49" s="5" t="s">
        <v>6</v>
      </c>
      <c r="E49" s="5">
        <v>1</v>
      </c>
      <c r="F49" s="5"/>
      <c r="G49" s="3">
        <f t="shared" si="2"/>
        <v>0</v>
      </c>
    </row>
    <row r="50" spans="1:7" x14ac:dyDescent="0.3">
      <c r="A50" s="18" t="s">
        <v>299</v>
      </c>
      <c r="B50" s="4" t="s">
        <v>300</v>
      </c>
      <c r="C50" s="4" t="s">
        <v>301</v>
      </c>
      <c r="D50" s="5" t="s">
        <v>6</v>
      </c>
      <c r="E50" s="5">
        <v>1</v>
      </c>
      <c r="F50" s="5"/>
      <c r="G50" s="3">
        <f t="shared" si="2"/>
        <v>0</v>
      </c>
    </row>
    <row r="51" spans="1:7" ht="28.8" x14ac:dyDescent="0.3">
      <c r="A51" s="18" t="s">
        <v>302</v>
      </c>
      <c r="B51" s="45" t="s">
        <v>224</v>
      </c>
      <c r="C51" s="4"/>
      <c r="D51" s="5" t="s">
        <v>6</v>
      </c>
      <c r="E51" s="5">
        <v>1</v>
      </c>
      <c r="F51" s="5"/>
      <c r="G51" s="3">
        <f t="shared" si="2"/>
        <v>0</v>
      </c>
    </row>
    <row r="52" spans="1:7" x14ac:dyDescent="0.3">
      <c r="A52" s="18" t="s">
        <v>303</v>
      </c>
      <c r="B52" s="1" t="s">
        <v>304</v>
      </c>
      <c r="C52" s="4"/>
      <c r="D52" s="5" t="s">
        <v>6</v>
      </c>
      <c r="E52" s="5">
        <v>1</v>
      </c>
      <c r="F52" s="5"/>
      <c r="G52" s="3">
        <f t="shared" si="2"/>
        <v>0</v>
      </c>
    </row>
    <row r="53" spans="1:7" x14ac:dyDescent="0.3">
      <c r="A53" s="18" t="s">
        <v>305</v>
      </c>
      <c r="B53" s="1" t="s">
        <v>306</v>
      </c>
      <c r="C53" s="4"/>
      <c r="D53" s="5" t="s">
        <v>6</v>
      </c>
      <c r="E53" s="5">
        <v>5</v>
      </c>
      <c r="F53" s="5"/>
      <c r="G53" s="3">
        <f t="shared" si="2"/>
        <v>0</v>
      </c>
    </row>
    <row r="54" spans="1:7" x14ac:dyDescent="0.3">
      <c r="A54" s="18" t="s">
        <v>307</v>
      </c>
      <c r="B54" s="1" t="s">
        <v>308</v>
      </c>
      <c r="C54" s="1"/>
      <c r="D54" s="22" t="s">
        <v>6</v>
      </c>
      <c r="E54" s="22">
        <v>1</v>
      </c>
      <c r="F54" s="3"/>
      <c r="G54" s="3">
        <f t="shared" si="2"/>
        <v>0</v>
      </c>
    </row>
    <row r="55" spans="1:7" ht="29.4" customHeight="1" x14ac:dyDescent="0.3">
      <c r="A55" s="18" t="s">
        <v>309</v>
      </c>
      <c r="B55" s="4" t="s">
        <v>310</v>
      </c>
      <c r="C55" s="82"/>
      <c r="D55" s="83" t="s">
        <v>183</v>
      </c>
      <c r="E55" s="83">
        <v>1</v>
      </c>
      <c r="F55" s="35"/>
      <c r="G55" s="5">
        <f t="shared" si="2"/>
        <v>0</v>
      </c>
    </row>
    <row r="56" spans="1:7" ht="30.6" customHeight="1" x14ac:dyDescent="0.35">
      <c r="A56" s="84" t="s">
        <v>34</v>
      </c>
      <c r="B56" s="85" t="s">
        <v>15</v>
      </c>
      <c r="C56" s="85"/>
      <c r="D56" s="85"/>
      <c r="E56" s="85"/>
      <c r="F56" s="85"/>
      <c r="G56" s="85"/>
    </row>
    <row r="57" spans="1:7" ht="28.8" x14ac:dyDescent="0.3">
      <c r="A57" s="13" t="s">
        <v>8</v>
      </c>
      <c r="B57" s="39" t="s">
        <v>311</v>
      </c>
      <c r="C57" s="19"/>
      <c r="D57" s="2" t="s">
        <v>6</v>
      </c>
      <c r="E57" s="3">
        <v>1</v>
      </c>
      <c r="F57" s="3"/>
      <c r="G57" s="3">
        <f t="shared" ref="G57:G63" si="3">F57*E57</f>
        <v>0</v>
      </c>
    </row>
    <row r="58" spans="1:7" ht="57.6" x14ac:dyDescent="0.3">
      <c r="A58" s="18" t="s">
        <v>262</v>
      </c>
      <c r="B58" s="39" t="s">
        <v>312</v>
      </c>
      <c r="C58" s="19"/>
      <c r="D58" s="2" t="s">
        <v>6</v>
      </c>
      <c r="E58" s="3">
        <v>1</v>
      </c>
      <c r="F58" s="3"/>
      <c r="G58" s="3">
        <f t="shared" si="3"/>
        <v>0</v>
      </c>
    </row>
    <row r="59" spans="1:7" x14ac:dyDescent="0.3">
      <c r="A59" s="13" t="s">
        <v>9</v>
      </c>
      <c r="B59" s="4" t="s">
        <v>313</v>
      </c>
      <c r="C59" s="19"/>
      <c r="D59" s="2" t="s">
        <v>6</v>
      </c>
      <c r="E59" s="3">
        <v>28</v>
      </c>
      <c r="F59" s="3"/>
      <c r="G59" s="3">
        <f t="shared" si="3"/>
        <v>0</v>
      </c>
    </row>
    <row r="60" spans="1:7" x14ac:dyDescent="0.3">
      <c r="A60" s="13" t="s">
        <v>10</v>
      </c>
      <c r="B60" s="4" t="s">
        <v>138</v>
      </c>
      <c r="C60" s="19"/>
      <c r="D60" s="2" t="s">
        <v>6</v>
      </c>
      <c r="E60" s="3">
        <v>28</v>
      </c>
      <c r="F60" s="3"/>
      <c r="G60" s="3">
        <f t="shared" si="3"/>
        <v>0</v>
      </c>
    </row>
    <row r="61" spans="1:7" x14ac:dyDescent="0.3">
      <c r="A61" s="18" t="s">
        <v>49</v>
      </c>
      <c r="B61" s="4" t="s">
        <v>67</v>
      </c>
      <c r="C61" s="19"/>
      <c r="D61" s="2" t="s">
        <v>6</v>
      </c>
      <c r="E61" s="3">
        <v>16</v>
      </c>
      <c r="F61" s="3"/>
      <c r="G61" s="3">
        <f t="shared" si="3"/>
        <v>0</v>
      </c>
    </row>
    <row r="62" spans="1:7" x14ac:dyDescent="0.3">
      <c r="A62" s="13" t="s">
        <v>82</v>
      </c>
      <c r="B62" s="4" t="s">
        <v>68</v>
      </c>
      <c r="C62" s="19"/>
      <c r="D62" s="2" t="s">
        <v>6</v>
      </c>
      <c r="E62" s="3">
        <v>16</v>
      </c>
      <c r="F62" s="3"/>
      <c r="G62" s="3">
        <f t="shared" si="3"/>
        <v>0</v>
      </c>
    </row>
    <row r="63" spans="1:7" x14ac:dyDescent="0.3">
      <c r="A63" s="18" t="s">
        <v>82</v>
      </c>
      <c r="B63" s="1" t="s">
        <v>314</v>
      </c>
      <c r="C63" s="1"/>
      <c r="D63" s="3" t="s">
        <v>6</v>
      </c>
      <c r="E63" s="3">
        <v>1</v>
      </c>
      <c r="F63" s="3"/>
      <c r="G63" s="3">
        <f t="shared" si="3"/>
        <v>0</v>
      </c>
    </row>
    <row r="64" spans="1:7" ht="17.399999999999999" x14ac:dyDescent="0.35">
      <c r="A64" s="12" t="s">
        <v>39</v>
      </c>
      <c r="B64" s="6" t="s">
        <v>14</v>
      </c>
      <c r="C64" s="6"/>
      <c r="D64" s="7"/>
      <c r="E64" s="7"/>
      <c r="F64" s="7"/>
      <c r="G64" s="7"/>
    </row>
    <row r="65" spans="1:7" ht="18" x14ac:dyDescent="0.35">
      <c r="A65" s="13"/>
      <c r="B65" s="9"/>
      <c r="C65" s="9"/>
      <c r="D65" s="3"/>
      <c r="E65" s="3"/>
      <c r="F65" s="3"/>
      <c r="G65" s="3"/>
    </row>
    <row r="66" spans="1:7" ht="15.6" x14ac:dyDescent="0.3">
      <c r="A66" s="12" t="s">
        <v>7</v>
      </c>
      <c r="B66" s="10" t="s">
        <v>38</v>
      </c>
      <c r="C66" s="10"/>
      <c r="D66" s="10"/>
      <c r="E66" s="10"/>
      <c r="F66" s="10"/>
      <c r="G66" s="10"/>
    </row>
    <row r="67" spans="1:7" x14ac:dyDescent="0.3">
      <c r="A67" s="13" t="s">
        <v>35</v>
      </c>
      <c r="B67" s="4" t="s">
        <v>315</v>
      </c>
      <c r="C67" s="19"/>
      <c r="D67" s="2" t="s">
        <v>6</v>
      </c>
      <c r="E67" s="3">
        <v>1</v>
      </c>
      <c r="F67" s="3"/>
      <c r="G67" s="3">
        <f>F67</f>
        <v>0</v>
      </c>
    </row>
    <row r="68" spans="1:7" x14ac:dyDescent="0.3">
      <c r="A68" s="13" t="s">
        <v>36</v>
      </c>
      <c r="B68" s="4" t="s">
        <v>72</v>
      </c>
      <c r="C68" s="19"/>
      <c r="D68" s="2" t="s">
        <v>6</v>
      </c>
      <c r="E68" s="3">
        <v>1</v>
      </c>
      <c r="F68" s="3"/>
      <c r="G68" s="3">
        <f>F68</f>
        <v>0</v>
      </c>
    </row>
    <row r="69" spans="1:7" x14ac:dyDescent="0.3">
      <c r="A69" s="14"/>
      <c r="B69" s="1"/>
      <c r="C69" s="1"/>
      <c r="D69" s="1"/>
      <c r="E69" s="1"/>
      <c r="F69" s="1"/>
      <c r="G69" s="1"/>
    </row>
    <row r="70" spans="1:7" ht="17.399999999999999" x14ac:dyDescent="0.35">
      <c r="A70" s="17" t="s">
        <v>155</v>
      </c>
      <c r="B70" s="6" t="s">
        <v>43</v>
      </c>
      <c r="C70" s="6"/>
      <c r="D70" s="7"/>
      <c r="E70" s="7"/>
      <c r="F70" s="7"/>
      <c r="G70" s="7"/>
    </row>
    <row r="71" spans="1:7" x14ac:dyDescent="0.3">
      <c r="A71" s="86" t="s">
        <v>156</v>
      </c>
      <c r="B71" s="4" t="s">
        <v>53</v>
      </c>
      <c r="C71" s="19" t="s">
        <v>316</v>
      </c>
      <c r="D71" s="2" t="s">
        <v>4</v>
      </c>
      <c r="E71" s="3">
        <v>200</v>
      </c>
      <c r="F71" s="3"/>
      <c r="G71" s="3">
        <f t="shared" ref="G71:G73" si="4">F71*E71</f>
        <v>0</v>
      </c>
    </row>
    <row r="72" spans="1:7" x14ac:dyDescent="0.3">
      <c r="A72" s="18" t="s">
        <v>157</v>
      </c>
      <c r="B72" s="4" t="s">
        <v>53</v>
      </c>
      <c r="C72" s="19" t="s">
        <v>317</v>
      </c>
      <c r="D72" s="2" t="s">
        <v>6</v>
      </c>
      <c r="E72" s="3">
        <v>40</v>
      </c>
      <c r="F72" s="3"/>
      <c r="G72" s="3">
        <f t="shared" si="4"/>
        <v>0</v>
      </c>
    </row>
    <row r="73" spans="1:7" x14ac:dyDescent="0.3">
      <c r="A73" s="18" t="s">
        <v>158</v>
      </c>
      <c r="B73" s="4" t="s">
        <v>71</v>
      </c>
      <c r="C73" s="19"/>
      <c r="D73" s="2" t="s">
        <v>6</v>
      </c>
      <c r="E73" s="3">
        <v>2</v>
      </c>
      <c r="F73" s="3"/>
      <c r="G73" s="3">
        <f t="shared" si="4"/>
        <v>0</v>
      </c>
    </row>
    <row r="74" spans="1:7" x14ac:dyDescent="0.3">
      <c r="A74" s="14"/>
      <c r="B74" s="1"/>
      <c r="C74" s="1"/>
      <c r="D74" s="1"/>
      <c r="E74" s="1"/>
      <c r="F74" s="1"/>
      <c r="G74" s="1"/>
    </row>
    <row r="75" spans="1:7" ht="15.6" x14ac:dyDescent="0.3">
      <c r="A75" s="36" t="s">
        <v>16</v>
      </c>
      <c r="B75" s="7" t="s">
        <v>44</v>
      </c>
      <c r="C75" s="7"/>
      <c r="D75" s="7"/>
      <c r="E75" s="7"/>
      <c r="F75" s="7"/>
      <c r="G75" s="7"/>
    </row>
    <row r="76" spans="1:7" x14ac:dyDescent="0.3">
      <c r="A76" s="18" t="s">
        <v>40</v>
      </c>
      <c r="B76" s="4" t="s">
        <v>45</v>
      </c>
      <c r="C76" s="19"/>
      <c r="D76" s="2" t="s">
        <v>6</v>
      </c>
      <c r="E76" s="3">
        <v>2</v>
      </c>
      <c r="F76" s="3"/>
      <c r="G76" s="3">
        <f t="shared" ref="G76:G93" si="5">F76*E76</f>
        <v>0</v>
      </c>
    </row>
    <row r="77" spans="1:7" x14ac:dyDescent="0.3">
      <c r="A77" s="86" t="s">
        <v>41</v>
      </c>
      <c r="B77" s="4" t="s">
        <v>84</v>
      </c>
      <c r="C77" s="19"/>
      <c r="D77" s="2" t="s">
        <v>85</v>
      </c>
      <c r="E77" s="3">
        <v>100</v>
      </c>
      <c r="F77" s="3"/>
      <c r="G77" s="3">
        <f t="shared" si="5"/>
        <v>0</v>
      </c>
    </row>
    <row r="78" spans="1:7" x14ac:dyDescent="0.3">
      <c r="A78" s="18" t="s">
        <v>56</v>
      </c>
      <c r="B78" s="4" t="s">
        <v>86</v>
      </c>
      <c r="C78" s="19"/>
      <c r="D78" s="2" t="s">
        <v>6</v>
      </c>
      <c r="E78" s="3">
        <v>2</v>
      </c>
      <c r="F78" s="3"/>
      <c r="G78" s="3">
        <f t="shared" si="5"/>
        <v>0</v>
      </c>
    </row>
    <row r="79" spans="1:7" x14ac:dyDescent="0.3">
      <c r="A79" s="86" t="s">
        <v>159</v>
      </c>
      <c r="B79" s="1" t="s">
        <v>83</v>
      </c>
      <c r="C79" s="1"/>
      <c r="D79" s="22" t="s">
        <v>6</v>
      </c>
      <c r="E79" s="22">
        <v>8</v>
      </c>
      <c r="F79" s="22"/>
      <c r="G79" s="3">
        <f t="shared" si="5"/>
        <v>0</v>
      </c>
    </row>
    <row r="80" spans="1:7" x14ac:dyDescent="0.3">
      <c r="A80" s="18" t="s">
        <v>160</v>
      </c>
      <c r="B80" s="1" t="s">
        <v>90</v>
      </c>
      <c r="C80" s="1"/>
      <c r="D80" s="22" t="s">
        <v>6</v>
      </c>
      <c r="E80" s="22">
        <v>1</v>
      </c>
      <c r="F80" s="22"/>
      <c r="G80" s="3">
        <f t="shared" si="5"/>
        <v>0</v>
      </c>
    </row>
    <row r="81" spans="1:7" x14ac:dyDescent="0.3">
      <c r="A81" s="18" t="s">
        <v>161</v>
      </c>
      <c r="B81" s="1" t="s">
        <v>318</v>
      </c>
      <c r="C81" s="1"/>
      <c r="D81" s="22" t="s">
        <v>6</v>
      </c>
      <c r="E81" s="22">
        <v>1</v>
      </c>
      <c r="F81" s="3"/>
      <c r="G81" s="3">
        <f t="shared" si="5"/>
        <v>0</v>
      </c>
    </row>
    <row r="82" spans="1:7" x14ac:dyDescent="0.3">
      <c r="A82" s="86" t="s">
        <v>319</v>
      </c>
      <c r="B82" s="4" t="s">
        <v>98</v>
      </c>
      <c r="C82" s="4"/>
      <c r="D82" s="22" t="s">
        <v>6</v>
      </c>
      <c r="E82" s="22">
        <v>1</v>
      </c>
      <c r="F82" s="29"/>
      <c r="G82" s="3">
        <f t="shared" si="5"/>
        <v>0</v>
      </c>
    </row>
    <row r="83" spans="1:7" x14ac:dyDescent="0.3">
      <c r="A83" s="18" t="s">
        <v>162</v>
      </c>
      <c r="B83" s="4" t="s">
        <v>101</v>
      </c>
      <c r="C83" s="4"/>
      <c r="D83" s="22" t="s">
        <v>6</v>
      </c>
      <c r="E83" s="22">
        <v>1</v>
      </c>
      <c r="F83" s="29"/>
      <c r="G83" s="3">
        <f t="shared" si="5"/>
        <v>0</v>
      </c>
    </row>
    <row r="84" spans="1:7" x14ac:dyDescent="0.3">
      <c r="A84" s="86" t="s">
        <v>163</v>
      </c>
      <c r="B84" s="1" t="s">
        <v>99</v>
      </c>
      <c r="C84" s="4"/>
      <c r="D84" s="20" t="s">
        <v>6</v>
      </c>
      <c r="E84" s="20">
        <v>1</v>
      </c>
      <c r="F84" s="20"/>
      <c r="G84" s="3">
        <f t="shared" si="5"/>
        <v>0</v>
      </c>
    </row>
    <row r="85" spans="1:7" x14ac:dyDescent="0.3">
      <c r="A85" s="18" t="s">
        <v>164</v>
      </c>
      <c r="B85" s="4" t="s">
        <v>320</v>
      </c>
      <c r="C85" s="4"/>
      <c r="D85" s="2" t="s">
        <v>6</v>
      </c>
      <c r="E85" s="20">
        <v>1</v>
      </c>
      <c r="F85" s="20"/>
      <c r="G85" s="20">
        <f t="shared" si="5"/>
        <v>0</v>
      </c>
    </row>
    <row r="86" spans="1:7" x14ac:dyDescent="0.3">
      <c r="A86" s="86" t="s">
        <v>165</v>
      </c>
      <c r="B86" s="4" t="s">
        <v>321</v>
      </c>
      <c r="C86" s="4"/>
      <c r="D86" s="2" t="s">
        <v>6</v>
      </c>
      <c r="E86" s="20">
        <v>1</v>
      </c>
      <c r="F86" s="20"/>
      <c r="G86" s="20">
        <f t="shared" si="5"/>
        <v>0</v>
      </c>
    </row>
    <row r="87" spans="1:7" x14ac:dyDescent="0.3">
      <c r="A87" s="18" t="s">
        <v>166</v>
      </c>
      <c r="B87" s="4" t="s">
        <v>322</v>
      </c>
      <c r="C87" s="4"/>
      <c r="D87" s="2" t="s">
        <v>6</v>
      </c>
      <c r="E87" s="20">
        <v>5</v>
      </c>
      <c r="F87" s="20"/>
      <c r="G87" s="20">
        <f t="shared" si="5"/>
        <v>0</v>
      </c>
    </row>
    <row r="88" spans="1:7" x14ac:dyDescent="0.3">
      <c r="A88" s="18" t="s">
        <v>167</v>
      </c>
      <c r="B88" s="4" t="s">
        <v>323</v>
      </c>
      <c r="C88" s="4"/>
      <c r="D88" s="2" t="s">
        <v>6</v>
      </c>
      <c r="E88" s="20">
        <v>1</v>
      </c>
      <c r="F88" s="20"/>
      <c r="G88" s="20">
        <f t="shared" si="5"/>
        <v>0</v>
      </c>
    </row>
    <row r="89" spans="1:7" x14ac:dyDescent="0.3">
      <c r="A89" s="18" t="s">
        <v>168</v>
      </c>
      <c r="B89" s="4" t="s">
        <v>324</v>
      </c>
      <c r="C89" s="4"/>
      <c r="D89" s="21" t="s">
        <v>325</v>
      </c>
      <c r="E89" s="20">
        <v>1</v>
      </c>
      <c r="F89" s="20"/>
      <c r="G89" s="5">
        <f t="shared" si="5"/>
        <v>0</v>
      </c>
    </row>
    <row r="90" spans="1:7" x14ac:dyDescent="0.3">
      <c r="A90" s="18" t="s">
        <v>169</v>
      </c>
      <c r="B90" s="4" t="s">
        <v>326</v>
      </c>
      <c r="C90" s="4"/>
      <c r="D90" s="21" t="s">
        <v>325</v>
      </c>
      <c r="E90" s="20">
        <v>1</v>
      </c>
      <c r="F90" s="20"/>
      <c r="G90" s="5">
        <f t="shared" si="5"/>
        <v>0</v>
      </c>
    </row>
    <row r="91" spans="1:7" x14ac:dyDescent="0.3">
      <c r="A91" s="18" t="s">
        <v>170</v>
      </c>
      <c r="B91" s="4" t="s">
        <v>142</v>
      </c>
      <c r="C91" s="4"/>
      <c r="D91" s="21" t="s">
        <v>85</v>
      </c>
      <c r="E91" s="20">
        <v>1.5</v>
      </c>
      <c r="F91" s="20"/>
      <c r="G91" s="3">
        <f t="shared" si="5"/>
        <v>0</v>
      </c>
    </row>
    <row r="92" spans="1:7" x14ac:dyDescent="0.3">
      <c r="A92" s="18" t="s">
        <v>172</v>
      </c>
      <c r="B92" s="4" t="s">
        <v>327</v>
      </c>
      <c r="C92" s="4"/>
      <c r="D92" s="20" t="s">
        <v>6</v>
      </c>
      <c r="E92" s="20">
        <v>1</v>
      </c>
      <c r="F92" s="20"/>
      <c r="G92" s="5">
        <f t="shared" si="5"/>
        <v>0</v>
      </c>
    </row>
    <row r="93" spans="1:7" x14ac:dyDescent="0.3">
      <c r="A93" s="18" t="s">
        <v>179</v>
      </c>
      <c r="B93" s="4" t="s">
        <v>185</v>
      </c>
      <c r="C93" s="4"/>
      <c r="D93" s="20" t="s">
        <v>183</v>
      </c>
      <c r="E93" s="20">
        <v>1</v>
      </c>
      <c r="F93" s="20"/>
      <c r="G93" s="5">
        <f t="shared" si="5"/>
        <v>0</v>
      </c>
    </row>
    <row r="94" spans="1:7" ht="22.95" customHeight="1" x14ac:dyDescent="0.3">
      <c r="A94" s="12">
        <v>5</v>
      </c>
      <c r="B94" s="7" t="s">
        <v>143</v>
      </c>
      <c r="C94" s="7"/>
      <c r="D94" s="7"/>
      <c r="E94" s="7"/>
      <c r="F94" s="7"/>
      <c r="G94" s="7"/>
    </row>
    <row r="95" spans="1:7" x14ac:dyDescent="0.3">
      <c r="A95" s="32" t="s">
        <v>144</v>
      </c>
      <c r="B95" s="1" t="s">
        <v>145</v>
      </c>
      <c r="C95" s="1"/>
      <c r="D95" s="22" t="s">
        <v>6</v>
      </c>
      <c r="E95" s="22">
        <v>7</v>
      </c>
      <c r="F95" s="22"/>
      <c r="G95" s="22">
        <f>F95*E95</f>
        <v>0</v>
      </c>
    </row>
    <row r="96" spans="1:7" x14ac:dyDescent="0.3">
      <c r="A96" s="32" t="s">
        <v>173</v>
      </c>
      <c r="B96" s="1" t="s">
        <v>328</v>
      </c>
      <c r="C96" s="1"/>
      <c r="D96" s="22" t="s">
        <v>6</v>
      </c>
      <c r="E96" s="22">
        <v>7</v>
      </c>
      <c r="F96" s="22"/>
      <c r="G96" s="22">
        <f t="shared" ref="G96:G103" si="6">F96*E96</f>
        <v>0</v>
      </c>
    </row>
    <row r="97" spans="1:7" x14ac:dyDescent="0.3">
      <c r="A97" s="32" t="s">
        <v>174</v>
      </c>
      <c r="B97" s="1" t="s">
        <v>329</v>
      </c>
      <c r="C97" s="1"/>
      <c r="D97" s="22" t="s">
        <v>85</v>
      </c>
      <c r="E97" s="22">
        <v>5</v>
      </c>
      <c r="F97" s="22"/>
      <c r="G97" s="22">
        <f t="shared" si="6"/>
        <v>0</v>
      </c>
    </row>
    <row r="98" spans="1:7" x14ac:dyDescent="0.3">
      <c r="A98" s="32" t="s">
        <v>175</v>
      </c>
      <c r="B98" s="1" t="s">
        <v>146</v>
      </c>
      <c r="C98" s="1"/>
      <c r="D98" s="22" t="s">
        <v>6</v>
      </c>
      <c r="E98" s="22">
        <v>6</v>
      </c>
      <c r="F98" s="22"/>
      <c r="G98" s="22">
        <f t="shared" si="6"/>
        <v>0</v>
      </c>
    </row>
    <row r="99" spans="1:7" x14ac:dyDescent="0.3">
      <c r="A99" s="32" t="s">
        <v>176</v>
      </c>
      <c r="B99" s="1" t="s">
        <v>330</v>
      </c>
      <c r="C99" s="1"/>
      <c r="D99" s="22" t="s">
        <v>6</v>
      </c>
      <c r="E99" s="22">
        <v>4</v>
      </c>
      <c r="F99" s="22"/>
      <c r="G99" s="22">
        <f t="shared" si="6"/>
        <v>0</v>
      </c>
    </row>
    <row r="100" spans="1:7" x14ac:dyDescent="0.3">
      <c r="A100" s="32" t="s">
        <v>177</v>
      </c>
      <c r="B100" s="1" t="s">
        <v>240</v>
      </c>
      <c r="C100" s="1"/>
      <c r="D100" s="22" t="s">
        <v>6</v>
      </c>
      <c r="E100" s="22">
        <v>20</v>
      </c>
      <c r="F100" s="22"/>
      <c r="G100" s="22">
        <f t="shared" si="6"/>
        <v>0</v>
      </c>
    </row>
    <row r="101" spans="1:7" x14ac:dyDescent="0.3">
      <c r="A101" s="32" t="s">
        <v>221</v>
      </c>
      <c r="B101" s="1" t="s">
        <v>222</v>
      </c>
      <c r="C101" s="1"/>
      <c r="D101" s="22" t="s">
        <v>6</v>
      </c>
      <c r="E101" s="22">
        <v>6</v>
      </c>
      <c r="F101" s="22"/>
      <c r="G101" s="22">
        <f t="shared" si="6"/>
        <v>0</v>
      </c>
    </row>
    <row r="102" spans="1:7" x14ac:dyDescent="0.3">
      <c r="A102" s="32" t="s">
        <v>241</v>
      </c>
      <c r="B102" s="1" t="s">
        <v>148</v>
      </c>
      <c r="C102" s="1"/>
      <c r="D102" s="22" t="s">
        <v>6</v>
      </c>
      <c r="E102" s="22">
        <v>1</v>
      </c>
      <c r="F102" s="22"/>
      <c r="G102" s="22">
        <f t="shared" si="6"/>
        <v>0</v>
      </c>
    </row>
    <row r="103" spans="1:7" ht="15" thickBot="1" x14ac:dyDescent="0.35">
      <c r="A103" s="32" t="s">
        <v>242</v>
      </c>
      <c r="B103" s="33" t="s">
        <v>84</v>
      </c>
      <c r="C103" s="33"/>
      <c r="D103" s="34" t="s">
        <v>85</v>
      </c>
      <c r="E103" s="34">
        <v>50</v>
      </c>
      <c r="F103" s="34"/>
      <c r="G103" s="34">
        <f t="shared" si="6"/>
        <v>0</v>
      </c>
    </row>
    <row r="104" spans="1:7" x14ac:dyDescent="0.3">
      <c r="A104" s="124" t="s">
        <v>149</v>
      </c>
      <c r="B104" s="125"/>
      <c r="C104" s="125"/>
      <c r="D104" s="125"/>
      <c r="E104" s="125"/>
      <c r="F104" s="125"/>
      <c r="G104" s="35">
        <f>SUM(G3:G93)</f>
        <v>0</v>
      </c>
    </row>
    <row r="105" spans="1:7" x14ac:dyDescent="0.3">
      <c r="A105" s="124" t="s">
        <v>331</v>
      </c>
      <c r="B105" s="125"/>
      <c r="C105" s="125"/>
      <c r="D105" s="125"/>
      <c r="E105" s="125"/>
      <c r="F105" s="125"/>
      <c r="G105" s="22">
        <f>SUM(G95:G103)</f>
        <v>0</v>
      </c>
    </row>
  </sheetData>
  <sheetProtection sheet="1" objects="1" scenarios="1"/>
  <mergeCells count="6">
    <mergeCell ref="A105:F105"/>
    <mergeCell ref="B5:G5"/>
    <mergeCell ref="B15:G15"/>
    <mergeCell ref="B23:G23"/>
    <mergeCell ref="B29:G29"/>
    <mergeCell ref="A104:F104"/>
  </mergeCells>
  <pageMargins left="0.98425196850393704" right="0.98425196850393704" top="0.98425196850393704" bottom="0.98425196850393704" header="0.51181102362204722" footer="0.51181102362204722"/>
  <pageSetup scale="55" fitToHeight="0" orientation="landscape" r:id="rId1"/>
  <headerFooter>
    <oddHeader>&amp;L
&amp;CPoložkový rozpočet
Fotovoltaická elektrárna MŠ Nádražní 370, 463 31 Chrastava&amp;R&amp;P/&amp;N</oddHeader>
    <oddFooter>&amp;L&amp;F
&amp;D&amp;RVypracoval: Martin Kopsa
CZECHIA GROUP s.r.o.
Politických vězňů 1272/21 
110 00 Nové město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A778-4F06-4113-BE6B-2E9EC73B8181}">
  <sheetPr>
    <pageSetUpPr fitToPage="1"/>
  </sheetPr>
  <dimension ref="A1:M103"/>
  <sheetViews>
    <sheetView view="pageLayout" zoomScaleNormal="100" zoomScaleSheetLayoutView="100" workbookViewId="0">
      <selection activeCell="B16" sqref="B16"/>
    </sheetView>
  </sheetViews>
  <sheetFormatPr defaultRowHeight="14.4" x14ac:dyDescent="0.3"/>
  <cols>
    <col min="1" max="1" width="10.109375" bestFit="1" customWidth="1"/>
    <col min="2" max="2" width="89.33203125" customWidth="1"/>
    <col min="3" max="3" width="25.88671875" customWidth="1"/>
    <col min="6" max="6" width="29" customWidth="1"/>
    <col min="7" max="7" width="33.5546875" bestFit="1" customWidth="1"/>
  </cols>
  <sheetData>
    <row r="1" spans="1:7" ht="47.7" customHeight="1" x14ac:dyDescent="0.3">
      <c r="A1" s="15" t="s">
        <v>2</v>
      </c>
      <c r="B1" s="16" t="s">
        <v>0</v>
      </c>
      <c r="C1" s="16" t="s">
        <v>60</v>
      </c>
      <c r="D1" s="16" t="s">
        <v>1</v>
      </c>
      <c r="E1" s="16" t="s">
        <v>3</v>
      </c>
      <c r="F1" s="16" t="s">
        <v>103</v>
      </c>
      <c r="G1" s="16" t="s">
        <v>104</v>
      </c>
    </row>
    <row r="2" spans="1:7" x14ac:dyDescent="0.3">
      <c r="A2" s="11"/>
      <c r="B2" s="3"/>
      <c r="C2" s="3"/>
      <c r="D2" s="2"/>
      <c r="E2" s="2"/>
      <c r="F2" s="2"/>
      <c r="G2" s="2"/>
    </row>
    <row r="3" spans="1:7" ht="17.399999999999999" x14ac:dyDescent="0.35">
      <c r="A3" s="12" t="s">
        <v>46</v>
      </c>
      <c r="B3" s="6" t="s">
        <v>50</v>
      </c>
      <c r="C3" s="6"/>
      <c r="D3" s="6"/>
      <c r="E3" s="6"/>
      <c r="F3" s="6"/>
      <c r="G3" s="6"/>
    </row>
    <row r="4" spans="1:7" x14ac:dyDescent="0.3">
      <c r="A4" s="11"/>
      <c r="B4" s="3"/>
      <c r="C4" s="3"/>
      <c r="D4" s="2"/>
      <c r="E4" s="2"/>
      <c r="F4" s="2"/>
      <c r="G4" s="2"/>
    </row>
    <row r="5" spans="1:7" ht="15.6" x14ac:dyDescent="0.3">
      <c r="A5" s="12" t="s">
        <v>12</v>
      </c>
      <c r="B5" s="122" t="s">
        <v>51</v>
      </c>
      <c r="C5" s="122"/>
      <c r="D5" s="122"/>
      <c r="E5" s="122"/>
      <c r="F5" s="122"/>
      <c r="G5" s="122"/>
    </row>
    <row r="6" spans="1:7" ht="16.2" x14ac:dyDescent="0.3">
      <c r="A6" s="87" t="s">
        <v>17</v>
      </c>
      <c r="B6" s="4" t="s">
        <v>54</v>
      </c>
      <c r="C6" s="19" t="s">
        <v>61</v>
      </c>
      <c r="D6" s="2" t="s">
        <v>4</v>
      </c>
      <c r="E6" s="3">
        <v>150</v>
      </c>
      <c r="F6" s="3"/>
      <c r="G6" s="3">
        <f>F6*E6</f>
        <v>0</v>
      </c>
    </row>
    <row r="7" spans="1:7" ht="16.2" x14ac:dyDescent="0.3">
      <c r="A7" s="87" t="s">
        <v>18</v>
      </c>
      <c r="B7" s="4" t="s">
        <v>55</v>
      </c>
      <c r="C7" s="19" t="s">
        <v>61</v>
      </c>
      <c r="D7" s="2" t="s">
        <v>4</v>
      </c>
      <c r="E7" s="3">
        <v>150</v>
      </c>
      <c r="F7" s="3"/>
      <c r="G7" s="3">
        <f t="shared" ref="G7:G22" si="0">F7*E7</f>
        <v>0</v>
      </c>
    </row>
    <row r="8" spans="1:7" ht="16.2" x14ac:dyDescent="0.3">
      <c r="A8" s="87" t="s">
        <v>19</v>
      </c>
      <c r="B8" s="4" t="s">
        <v>332</v>
      </c>
      <c r="C8" s="19" t="s">
        <v>107</v>
      </c>
      <c r="D8" s="2" t="s">
        <v>4</v>
      </c>
      <c r="E8" s="3">
        <v>15</v>
      </c>
      <c r="F8" s="3"/>
      <c r="G8" s="3">
        <f t="shared" si="0"/>
        <v>0</v>
      </c>
    </row>
    <row r="9" spans="1:7" ht="16.2" x14ac:dyDescent="0.3">
      <c r="A9" s="87" t="s">
        <v>20</v>
      </c>
      <c r="B9" s="4" t="s">
        <v>333</v>
      </c>
      <c r="C9" s="19" t="s">
        <v>96</v>
      </c>
      <c r="D9" s="2" t="s">
        <v>4</v>
      </c>
      <c r="E9" s="3">
        <v>8</v>
      </c>
      <c r="F9" s="3"/>
      <c r="G9" s="3">
        <f t="shared" si="0"/>
        <v>0</v>
      </c>
    </row>
    <row r="10" spans="1:7" x14ac:dyDescent="0.3">
      <c r="A10" s="87" t="s">
        <v>230</v>
      </c>
      <c r="B10" s="4" t="s">
        <v>69</v>
      </c>
      <c r="C10" s="19" t="s">
        <v>70</v>
      </c>
      <c r="D10" s="2" t="s">
        <v>4</v>
      </c>
      <c r="E10" s="3">
        <v>60</v>
      </c>
      <c r="F10" s="3"/>
      <c r="G10" s="3">
        <f t="shared" si="0"/>
        <v>0</v>
      </c>
    </row>
    <row r="11" spans="1:7" x14ac:dyDescent="0.3">
      <c r="A11" s="87" t="s">
        <v>78</v>
      </c>
      <c r="B11" s="4" t="s">
        <v>47</v>
      </c>
      <c r="C11" s="19" t="s">
        <v>62</v>
      </c>
      <c r="D11" s="2" t="s">
        <v>6</v>
      </c>
      <c r="E11" s="3">
        <v>50</v>
      </c>
      <c r="F11" s="3"/>
      <c r="G11" s="3">
        <f t="shared" si="0"/>
        <v>0</v>
      </c>
    </row>
    <row r="12" spans="1:7" x14ac:dyDescent="0.3">
      <c r="A12" s="87" t="s">
        <v>79</v>
      </c>
      <c r="B12" s="4" t="s">
        <v>48</v>
      </c>
      <c r="C12" s="19" t="s">
        <v>63</v>
      </c>
      <c r="D12" s="2" t="s">
        <v>6</v>
      </c>
      <c r="E12" s="3">
        <v>50</v>
      </c>
      <c r="F12" s="3"/>
      <c r="G12" s="3">
        <f t="shared" si="0"/>
        <v>0</v>
      </c>
    </row>
    <row r="13" spans="1:7" x14ac:dyDescent="0.3">
      <c r="A13" s="87" t="s">
        <v>80</v>
      </c>
      <c r="B13" s="1" t="s">
        <v>334</v>
      </c>
      <c r="C13" s="8" t="s">
        <v>77</v>
      </c>
      <c r="D13" s="3" t="s">
        <v>4</v>
      </c>
      <c r="E13" s="3">
        <v>100</v>
      </c>
      <c r="F13" s="3"/>
      <c r="G13" s="3">
        <f t="shared" si="0"/>
        <v>0</v>
      </c>
    </row>
    <row r="14" spans="1:7" x14ac:dyDescent="0.3">
      <c r="A14" s="87" t="s">
        <v>81</v>
      </c>
      <c r="B14" s="4" t="s">
        <v>444</v>
      </c>
      <c r="C14" s="19" t="s">
        <v>443</v>
      </c>
      <c r="D14" s="3" t="s">
        <v>4</v>
      </c>
      <c r="E14" s="3">
        <v>60</v>
      </c>
      <c r="F14" s="3"/>
      <c r="G14" s="3">
        <f t="shared" si="0"/>
        <v>0</v>
      </c>
    </row>
    <row r="15" spans="1:7" ht="16.2" x14ac:dyDescent="0.3">
      <c r="A15" s="87" t="s">
        <v>88</v>
      </c>
      <c r="B15" s="4" t="s">
        <v>335</v>
      </c>
      <c r="C15" s="19" t="s">
        <v>336</v>
      </c>
      <c r="D15" s="3" t="s">
        <v>4</v>
      </c>
      <c r="E15" s="3">
        <v>70</v>
      </c>
      <c r="F15" s="3"/>
      <c r="G15" s="3">
        <f t="shared" si="0"/>
        <v>0</v>
      </c>
    </row>
    <row r="16" spans="1:7" ht="16.2" x14ac:dyDescent="0.3">
      <c r="A16" s="87" t="s">
        <v>231</v>
      </c>
      <c r="B16" s="4" t="s">
        <v>337</v>
      </c>
      <c r="C16" s="19" t="s">
        <v>338</v>
      </c>
      <c r="D16" s="3" t="s">
        <v>4</v>
      </c>
      <c r="E16" s="3">
        <v>20</v>
      </c>
      <c r="F16" s="3"/>
      <c r="G16" s="3">
        <f t="shared" si="0"/>
        <v>0</v>
      </c>
    </row>
    <row r="17" spans="1:10" ht="15.6" x14ac:dyDescent="0.3">
      <c r="A17" s="12" t="s">
        <v>13</v>
      </c>
      <c r="B17" s="122" t="s">
        <v>109</v>
      </c>
      <c r="C17" s="122"/>
      <c r="D17" s="122"/>
      <c r="E17" s="122"/>
      <c r="F17" s="122"/>
      <c r="G17" s="122"/>
    </row>
    <row r="18" spans="1:10" x14ac:dyDescent="0.3">
      <c r="A18" s="13" t="s">
        <v>21</v>
      </c>
      <c r="B18" s="4" t="s">
        <v>154</v>
      </c>
      <c r="C18" s="19" t="s">
        <v>64</v>
      </c>
      <c r="D18" s="2" t="s">
        <v>6</v>
      </c>
      <c r="E18" s="3">
        <v>5</v>
      </c>
      <c r="F18" s="3"/>
      <c r="G18" s="3">
        <f t="shared" si="0"/>
        <v>0</v>
      </c>
    </row>
    <row r="19" spans="1:10" x14ac:dyDescent="0.3">
      <c r="A19" s="13" t="s">
        <v>22</v>
      </c>
      <c r="B19" s="4" t="s">
        <v>59</v>
      </c>
      <c r="C19" s="19" t="s">
        <v>65</v>
      </c>
      <c r="D19" s="2" t="s">
        <v>6</v>
      </c>
      <c r="E19" s="3">
        <v>5</v>
      </c>
      <c r="F19" s="3"/>
      <c r="G19" s="3">
        <f t="shared" si="0"/>
        <v>0</v>
      </c>
    </row>
    <row r="20" spans="1:10" x14ac:dyDescent="0.3">
      <c r="A20" s="13" t="s">
        <v>23</v>
      </c>
      <c r="B20" s="4" t="s">
        <v>52</v>
      </c>
      <c r="C20" s="19" t="s">
        <v>57</v>
      </c>
      <c r="D20" s="2" t="s">
        <v>6</v>
      </c>
      <c r="E20" s="3">
        <v>20</v>
      </c>
      <c r="F20" s="3"/>
      <c r="G20" s="3">
        <f t="shared" si="0"/>
        <v>0</v>
      </c>
    </row>
    <row r="21" spans="1:10" x14ac:dyDescent="0.3">
      <c r="A21" s="13" t="s">
        <v>24</v>
      </c>
      <c r="B21" s="4" t="s">
        <v>58</v>
      </c>
      <c r="C21" s="19" t="s">
        <v>66</v>
      </c>
      <c r="D21" s="2" t="s">
        <v>6</v>
      </c>
      <c r="E21" s="3">
        <v>2</v>
      </c>
      <c r="F21" s="3"/>
      <c r="G21" s="3">
        <f t="shared" si="0"/>
        <v>0</v>
      </c>
    </row>
    <row r="22" spans="1:10" x14ac:dyDescent="0.3">
      <c r="A22" s="13" t="s">
        <v>25</v>
      </c>
      <c r="B22" s="1" t="s">
        <v>152</v>
      </c>
      <c r="C22" s="19"/>
      <c r="D22" s="2" t="s">
        <v>6</v>
      </c>
      <c r="E22" s="3">
        <v>5</v>
      </c>
      <c r="F22" s="3"/>
      <c r="G22" s="3">
        <f t="shared" si="0"/>
        <v>0</v>
      </c>
    </row>
    <row r="23" spans="1:10" x14ac:dyDescent="0.3">
      <c r="A23" s="13"/>
      <c r="B23" s="4"/>
      <c r="C23" s="1"/>
      <c r="D23" s="3"/>
      <c r="E23" s="3"/>
      <c r="F23" s="3"/>
      <c r="G23" s="3"/>
    </row>
    <row r="24" spans="1:10" ht="15.6" x14ac:dyDescent="0.3">
      <c r="A24" s="17" t="s">
        <v>110</v>
      </c>
      <c r="B24" s="122" t="s">
        <v>223</v>
      </c>
      <c r="C24" s="122"/>
      <c r="D24" s="122"/>
      <c r="E24" s="122"/>
      <c r="F24" s="122"/>
      <c r="G24" s="122"/>
    </row>
    <row r="25" spans="1:10" x14ac:dyDescent="0.3">
      <c r="A25" s="18" t="s">
        <v>112</v>
      </c>
      <c r="B25" s="24" t="s">
        <v>339</v>
      </c>
      <c r="C25" s="1"/>
      <c r="D25" s="3" t="s">
        <v>4</v>
      </c>
      <c r="E25" s="3">
        <v>20</v>
      </c>
      <c r="F25" s="3"/>
      <c r="G25" s="3">
        <f>F25*E25</f>
        <v>0</v>
      </c>
    </row>
    <row r="26" spans="1:10" x14ac:dyDescent="0.3">
      <c r="A26" s="18" t="s">
        <v>113</v>
      </c>
      <c r="B26" s="24" t="s">
        <v>340</v>
      </c>
      <c r="C26" s="1"/>
      <c r="D26" s="3" t="s">
        <v>4</v>
      </c>
      <c r="E26" s="3">
        <v>20</v>
      </c>
      <c r="F26" s="3"/>
      <c r="G26" s="3">
        <f>F26*E26</f>
        <v>0</v>
      </c>
    </row>
    <row r="27" spans="1:10" x14ac:dyDescent="0.3">
      <c r="A27" s="18" t="s">
        <v>114</v>
      </c>
      <c r="B27" s="1" t="s">
        <v>341</v>
      </c>
      <c r="C27" s="4"/>
      <c r="D27" s="2" t="s">
        <v>4</v>
      </c>
      <c r="E27" s="22">
        <v>50</v>
      </c>
      <c r="F27" s="20"/>
      <c r="G27" s="3">
        <f>F27*E27</f>
        <v>0</v>
      </c>
    </row>
    <row r="28" spans="1:10" x14ac:dyDescent="0.3">
      <c r="A28" s="13"/>
      <c r="B28" s="1"/>
      <c r="C28" s="1"/>
      <c r="D28" s="3"/>
      <c r="E28" s="3"/>
      <c r="F28" s="3"/>
      <c r="G28" s="3"/>
    </row>
    <row r="29" spans="1:10" ht="17.399999999999999" x14ac:dyDescent="0.35">
      <c r="A29" s="12" t="s">
        <v>42</v>
      </c>
      <c r="B29" s="6" t="s">
        <v>37</v>
      </c>
      <c r="C29" s="6"/>
      <c r="D29" s="6"/>
      <c r="E29" s="6"/>
      <c r="F29" s="6"/>
      <c r="G29" s="6"/>
    </row>
    <row r="30" spans="1:10" x14ac:dyDescent="0.3">
      <c r="A30" s="13"/>
      <c r="B30" s="1"/>
      <c r="C30" s="1"/>
      <c r="D30" s="3"/>
      <c r="E30" s="3"/>
      <c r="F30" s="3"/>
      <c r="G30" s="3"/>
    </row>
    <row r="31" spans="1:10" ht="15.6" x14ac:dyDescent="0.3">
      <c r="A31" s="12" t="s">
        <v>11</v>
      </c>
      <c r="B31" s="122" t="s">
        <v>273</v>
      </c>
      <c r="C31" s="122"/>
      <c r="D31" s="122"/>
      <c r="E31" s="122"/>
      <c r="F31" s="122"/>
      <c r="G31" s="122"/>
    </row>
    <row r="32" spans="1:10" ht="28.8" x14ac:dyDescent="0.3">
      <c r="A32" s="13" t="s">
        <v>27</v>
      </c>
      <c r="B32" s="39" t="s">
        <v>274</v>
      </c>
      <c r="C32" s="4"/>
      <c r="D32" s="21" t="s">
        <v>6</v>
      </c>
      <c r="E32" s="5">
        <v>1</v>
      </c>
      <c r="F32" s="20"/>
      <c r="G32" s="3">
        <f t="shared" ref="G32:G46" si="1">F32*E32</f>
        <v>0</v>
      </c>
      <c r="J32" s="23"/>
    </row>
    <row r="33" spans="1:10" x14ac:dyDescent="0.3">
      <c r="A33" s="18" t="s">
        <v>91</v>
      </c>
      <c r="B33" s="4" t="s">
        <v>342</v>
      </c>
      <c r="C33" s="4" t="s">
        <v>124</v>
      </c>
      <c r="D33" s="21" t="s">
        <v>6</v>
      </c>
      <c r="E33" s="5">
        <v>1</v>
      </c>
      <c r="F33" s="20"/>
      <c r="G33" s="3">
        <f t="shared" si="1"/>
        <v>0</v>
      </c>
      <c r="J33" s="23"/>
    </row>
    <row r="34" spans="1:10" x14ac:dyDescent="0.3">
      <c r="A34" s="13" t="s">
        <v>93</v>
      </c>
      <c r="B34" s="4" t="s">
        <v>125</v>
      </c>
      <c r="C34" s="4" t="s">
        <v>124</v>
      </c>
      <c r="D34" s="21" t="s">
        <v>6</v>
      </c>
      <c r="E34" s="5">
        <v>1</v>
      </c>
      <c r="F34" s="20"/>
      <c r="G34" s="3">
        <f t="shared" si="1"/>
        <v>0</v>
      </c>
      <c r="J34" s="23"/>
    </row>
    <row r="35" spans="1:10" x14ac:dyDescent="0.3">
      <c r="A35" s="13" t="s">
        <v>94</v>
      </c>
      <c r="B35" s="4" t="s">
        <v>126</v>
      </c>
      <c r="C35" s="4" t="s">
        <v>127</v>
      </c>
      <c r="D35" s="21" t="s">
        <v>6</v>
      </c>
      <c r="E35" s="5">
        <v>1</v>
      </c>
      <c r="F35" s="20"/>
      <c r="G35" s="3">
        <f t="shared" si="1"/>
        <v>0</v>
      </c>
      <c r="J35" s="23"/>
    </row>
    <row r="36" spans="1:10" x14ac:dyDescent="0.3">
      <c r="A36" s="13" t="s">
        <v>200</v>
      </c>
      <c r="B36" s="4" t="s">
        <v>73</v>
      </c>
      <c r="C36" s="4" t="s">
        <v>128</v>
      </c>
      <c r="D36" s="21" t="s">
        <v>6</v>
      </c>
      <c r="E36" s="5">
        <v>1</v>
      </c>
      <c r="F36" s="27"/>
      <c r="G36" s="3">
        <f t="shared" si="1"/>
        <v>0</v>
      </c>
      <c r="J36" s="23"/>
    </row>
    <row r="37" spans="1:10" x14ac:dyDescent="0.3">
      <c r="A37" s="18" t="s">
        <v>28</v>
      </c>
      <c r="B37" s="4" t="s">
        <v>74</v>
      </c>
      <c r="C37" s="4" t="s">
        <v>128</v>
      </c>
      <c r="D37" s="21" t="s">
        <v>6</v>
      </c>
      <c r="E37" s="5">
        <v>1</v>
      </c>
      <c r="F37" s="20"/>
      <c r="G37" s="3">
        <f t="shared" si="1"/>
        <v>0</v>
      </c>
      <c r="J37" s="23"/>
    </row>
    <row r="38" spans="1:10" x14ac:dyDescent="0.3">
      <c r="A38" s="13" t="s">
        <v>95</v>
      </c>
      <c r="B38" s="4" t="s">
        <v>75</v>
      </c>
      <c r="C38" s="4" t="s">
        <v>282</v>
      </c>
      <c r="D38" s="21" t="s">
        <v>6</v>
      </c>
      <c r="E38" s="5">
        <v>1</v>
      </c>
      <c r="F38" s="20"/>
      <c r="G38" s="3">
        <f t="shared" si="1"/>
        <v>0</v>
      </c>
      <c r="J38" s="23"/>
    </row>
    <row r="39" spans="1:10" x14ac:dyDescent="0.3">
      <c r="A39" s="18" t="s">
        <v>29</v>
      </c>
      <c r="B39" s="4" t="s">
        <v>283</v>
      </c>
      <c r="C39" s="4" t="s">
        <v>131</v>
      </c>
      <c r="D39" s="21" t="s">
        <v>6</v>
      </c>
      <c r="E39" s="5">
        <v>1</v>
      </c>
      <c r="F39" s="20"/>
      <c r="G39" s="3">
        <f t="shared" si="1"/>
        <v>0</v>
      </c>
      <c r="J39" s="23"/>
    </row>
    <row r="40" spans="1:10" x14ac:dyDescent="0.3">
      <c r="A40" s="13" t="s">
        <v>30</v>
      </c>
      <c r="B40" s="4" t="s">
        <v>89</v>
      </c>
      <c r="C40" s="4" t="s">
        <v>286</v>
      </c>
      <c r="D40" s="21" t="s">
        <v>6</v>
      </c>
      <c r="E40" s="5">
        <v>1</v>
      </c>
      <c r="F40" s="20"/>
      <c r="G40" s="3">
        <f t="shared" si="1"/>
        <v>0</v>
      </c>
      <c r="J40" s="23"/>
    </row>
    <row r="41" spans="1:10" x14ac:dyDescent="0.3">
      <c r="A41" s="13" t="s">
        <v>31</v>
      </c>
      <c r="B41" s="4" t="s">
        <v>92</v>
      </c>
      <c r="C41" s="4"/>
      <c r="D41" s="21" t="s">
        <v>6</v>
      </c>
      <c r="E41" s="5">
        <v>4</v>
      </c>
      <c r="F41" s="20"/>
      <c r="G41" s="3">
        <f t="shared" si="1"/>
        <v>0</v>
      </c>
      <c r="J41" s="23"/>
    </row>
    <row r="42" spans="1:10" x14ac:dyDescent="0.3">
      <c r="A42" s="13" t="s">
        <v>32</v>
      </c>
      <c r="B42" s="24" t="s">
        <v>187</v>
      </c>
      <c r="D42" s="28" t="s">
        <v>6</v>
      </c>
      <c r="E42" s="25">
        <v>1</v>
      </c>
      <c r="F42" s="27"/>
      <c r="G42" s="3">
        <f t="shared" si="1"/>
        <v>0</v>
      </c>
      <c r="J42" s="23"/>
    </row>
    <row r="43" spans="1:10" x14ac:dyDescent="0.3">
      <c r="A43" s="18" t="s">
        <v>33</v>
      </c>
      <c r="B43" s="1" t="s">
        <v>288</v>
      </c>
      <c r="C43" s="4"/>
      <c r="D43" s="21" t="s">
        <v>6</v>
      </c>
      <c r="E43" s="5">
        <v>3</v>
      </c>
      <c r="F43" s="20"/>
      <c r="G43" s="3">
        <f t="shared" si="1"/>
        <v>0</v>
      </c>
    </row>
    <row r="44" spans="1:10" x14ac:dyDescent="0.3">
      <c r="A44" s="13" t="s">
        <v>201</v>
      </c>
      <c r="B44" s="24" t="s">
        <v>289</v>
      </c>
      <c r="D44" s="21" t="s">
        <v>6</v>
      </c>
      <c r="E44" s="25">
        <v>6</v>
      </c>
      <c r="F44" s="81"/>
      <c r="G44" s="3">
        <f t="shared" si="1"/>
        <v>0</v>
      </c>
      <c r="J44" s="23"/>
    </row>
    <row r="45" spans="1:10" x14ac:dyDescent="0.3">
      <c r="A45" s="18" t="s">
        <v>202</v>
      </c>
      <c r="B45" s="1" t="s">
        <v>343</v>
      </c>
      <c r="C45" s="4"/>
      <c r="D45" s="21" t="s">
        <v>6</v>
      </c>
      <c r="E45" s="5">
        <v>3</v>
      </c>
      <c r="F45" s="20"/>
      <c r="G45" s="3">
        <f t="shared" si="1"/>
        <v>0</v>
      </c>
      <c r="J45" s="23"/>
    </row>
    <row r="46" spans="1:10" x14ac:dyDescent="0.3">
      <c r="A46" s="13" t="s">
        <v>203</v>
      </c>
      <c r="B46" s="1" t="s">
        <v>344</v>
      </c>
      <c r="C46" s="4" t="s">
        <v>345</v>
      </c>
      <c r="D46" s="21" t="s">
        <v>6</v>
      </c>
      <c r="E46" s="5">
        <v>1</v>
      </c>
      <c r="F46" s="20"/>
      <c r="G46" s="3">
        <f t="shared" si="1"/>
        <v>0</v>
      </c>
    </row>
    <row r="47" spans="1:10" ht="15.6" x14ac:dyDescent="0.3">
      <c r="A47" s="17" t="s">
        <v>260</v>
      </c>
      <c r="B47" s="7" t="s">
        <v>346</v>
      </c>
      <c r="C47" s="7"/>
      <c r="D47" s="7"/>
      <c r="E47" s="7"/>
      <c r="F47" s="7"/>
      <c r="G47" s="7"/>
    </row>
    <row r="48" spans="1:10" ht="28.8" x14ac:dyDescent="0.3">
      <c r="A48" s="18" t="s">
        <v>293</v>
      </c>
      <c r="B48" s="39" t="s">
        <v>274</v>
      </c>
      <c r="C48" s="88"/>
      <c r="D48" s="5" t="s">
        <v>6</v>
      </c>
      <c r="E48" s="5">
        <v>1</v>
      </c>
      <c r="F48" s="5"/>
      <c r="G48" s="3">
        <f t="shared" ref="G48" si="2">F48*E48</f>
        <v>0</v>
      </c>
    </row>
    <row r="49" spans="1:13" x14ac:dyDescent="0.3">
      <c r="A49" s="18" t="s">
        <v>347</v>
      </c>
      <c r="B49" s="1" t="s">
        <v>348</v>
      </c>
      <c r="C49" s="4" t="s">
        <v>349</v>
      </c>
      <c r="D49" s="21" t="s">
        <v>6</v>
      </c>
      <c r="E49" s="5">
        <v>1</v>
      </c>
      <c r="F49" s="20"/>
      <c r="G49" s="3">
        <f>F49*E49</f>
        <v>0</v>
      </c>
    </row>
    <row r="50" spans="1:13" x14ac:dyDescent="0.3">
      <c r="A50" s="18" t="s">
        <v>296</v>
      </c>
      <c r="B50" s="4" t="s">
        <v>350</v>
      </c>
      <c r="C50" s="4" t="s">
        <v>351</v>
      </c>
      <c r="D50" s="21" t="s">
        <v>6</v>
      </c>
      <c r="E50" s="5">
        <v>1</v>
      </c>
      <c r="F50" s="20"/>
      <c r="G50" s="3">
        <f t="shared" ref="G50" si="3">F50*E50</f>
        <v>0</v>
      </c>
      <c r="J50" s="23"/>
    </row>
    <row r="51" spans="1:13" ht="28.8" x14ac:dyDescent="0.3">
      <c r="A51" s="18" t="s">
        <v>299</v>
      </c>
      <c r="B51" s="45" t="s">
        <v>352</v>
      </c>
      <c r="C51" s="4"/>
      <c r="D51" s="21" t="s">
        <v>6</v>
      </c>
      <c r="E51" s="5">
        <v>1</v>
      </c>
      <c r="F51" s="20"/>
      <c r="G51" s="3">
        <f>F51*E51</f>
        <v>0</v>
      </c>
    </row>
    <row r="52" spans="1:13" x14ac:dyDescent="0.3">
      <c r="A52" s="18" t="s">
        <v>302</v>
      </c>
      <c r="B52" s="1" t="s">
        <v>353</v>
      </c>
      <c r="C52" s="4"/>
      <c r="D52" s="21" t="s">
        <v>6</v>
      </c>
      <c r="E52" s="5">
        <v>6</v>
      </c>
      <c r="F52" s="20"/>
      <c r="G52" s="3">
        <f>F52*E52</f>
        <v>0</v>
      </c>
    </row>
    <row r="53" spans="1:13" x14ac:dyDescent="0.3">
      <c r="A53" s="18" t="s">
        <v>303</v>
      </c>
      <c r="B53" s="1" t="s">
        <v>354</v>
      </c>
      <c r="C53" s="4"/>
      <c r="D53" s="21" t="s">
        <v>6</v>
      </c>
      <c r="E53" s="5">
        <v>6</v>
      </c>
      <c r="F53" s="20"/>
      <c r="G53" s="3">
        <f>F53*E53</f>
        <v>0</v>
      </c>
    </row>
    <row r="54" spans="1:13" x14ac:dyDescent="0.3">
      <c r="A54" s="18" t="s">
        <v>305</v>
      </c>
      <c r="B54" s="1" t="s">
        <v>355</v>
      </c>
      <c r="C54" s="4"/>
      <c r="D54" s="21" t="s">
        <v>6</v>
      </c>
      <c r="E54" s="5">
        <v>2</v>
      </c>
      <c r="F54" s="20"/>
      <c r="G54" s="3">
        <f>F54*E54</f>
        <v>0</v>
      </c>
    </row>
    <row r="55" spans="1:13" x14ac:dyDescent="0.3">
      <c r="A55" s="18" t="s">
        <v>307</v>
      </c>
      <c r="B55" s="1" t="s">
        <v>356</v>
      </c>
      <c r="C55" s="4"/>
      <c r="D55" s="21" t="s">
        <v>6</v>
      </c>
      <c r="E55" s="5">
        <v>1</v>
      </c>
      <c r="F55" s="20"/>
      <c r="G55" s="3">
        <f>F55*E55</f>
        <v>0</v>
      </c>
    </row>
    <row r="56" spans="1:13" ht="15.6" x14ac:dyDescent="0.3">
      <c r="A56" s="17" t="s">
        <v>357</v>
      </c>
      <c r="B56" s="7" t="s">
        <v>358</v>
      </c>
      <c r="C56" s="7"/>
      <c r="D56" s="7"/>
      <c r="E56" s="7"/>
      <c r="F56" s="7"/>
      <c r="G56" s="7"/>
    </row>
    <row r="57" spans="1:13" s="4" customFormat="1" x14ac:dyDescent="0.3">
      <c r="A57" s="18" t="s">
        <v>359</v>
      </c>
      <c r="B57" s="4" t="s">
        <v>360</v>
      </c>
      <c r="D57" s="5" t="s">
        <v>6</v>
      </c>
      <c r="E57" s="5">
        <v>1</v>
      </c>
      <c r="F57" s="5"/>
      <c r="G57" s="5">
        <f>F57*E57</f>
        <v>0</v>
      </c>
      <c r="H57"/>
      <c r="I57"/>
      <c r="J57"/>
      <c r="K57"/>
      <c r="L57"/>
      <c r="M57" s="31"/>
    </row>
    <row r="58" spans="1:13" s="4" customFormat="1" x14ac:dyDescent="0.3">
      <c r="A58" s="18" t="s">
        <v>361</v>
      </c>
      <c r="B58" s="4" t="s">
        <v>362</v>
      </c>
      <c r="D58" s="5" t="s">
        <v>6</v>
      </c>
      <c r="E58" s="5">
        <v>1</v>
      </c>
      <c r="F58" s="5"/>
      <c r="G58" s="5">
        <f>F58*E58</f>
        <v>0</v>
      </c>
      <c r="H58"/>
      <c r="I58"/>
      <c r="J58"/>
      <c r="K58"/>
      <c r="L58"/>
      <c r="M58" s="31"/>
    </row>
    <row r="59" spans="1:13" s="4" customFormat="1" x14ac:dyDescent="0.3">
      <c r="A59" s="18" t="s">
        <v>363</v>
      </c>
      <c r="B59" s="4" t="s">
        <v>364</v>
      </c>
      <c r="D59" s="5" t="s">
        <v>6</v>
      </c>
      <c r="E59" s="5">
        <v>1</v>
      </c>
      <c r="F59" s="5"/>
      <c r="G59" s="5">
        <f>F59*E59</f>
        <v>0</v>
      </c>
      <c r="H59"/>
      <c r="I59"/>
      <c r="J59"/>
      <c r="K59"/>
      <c r="L59"/>
      <c r="M59" s="31"/>
    </row>
    <row r="60" spans="1:13" s="4" customFormat="1" x14ac:dyDescent="0.3">
      <c r="A60" s="18" t="s">
        <v>365</v>
      </c>
      <c r="B60" s="1" t="s">
        <v>366</v>
      </c>
      <c r="C60" s="1"/>
      <c r="D60" s="3" t="s">
        <v>6</v>
      </c>
      <c r="E60" s="3">
        <v>1</v>
      </c>
      <c r="F60" s="3"/>
      <c r="G60" s="5">
        <f>F60*E60</f>
        <v>0</v>
      </c>
      <c r="H60"/>
      <c r="I60"/>
      <c r="J60"/>
      <c r="K60"/>
      <c r="L60"/>
      <c r="M60" s="31"/>
    </row>
    <row r="61" spans="1:13" x14ac:dyDescent="0.3">
      <c r="A61" s="18" t="s">
        <v>367</v>
      </c>
      <c r="B61" s="4" t="s">
        <v>368</v>
      </c>
      <c r="C61" s="82"/>
      <c r="D61" s="83" t="s">
        <v>183</v>
      </c>
      <c r="E61" s="83">
        <v>1</v>
      </c>
      <c r="F61" s="35"/>
      <c r="G61" s="5">
        <f t="shared" ref="G61" si="4">F61*E61</f>
        <v>0</v>
      </c>
    </row>
    <row r="62" spans="1:13" ht="17.399999999999999" x14ac:dyDescent="0.35">
      <c r="A62" s="84" t="s">
        <v>34</v>
      </c>
      <c r="B62" s="85" t="s">
        <v>15</v>
      </c>
      <c r="C62" s="85"/>
      <c r="D62" s="85"/>
      <c r="E62" s="85"/>
      <c r="F62" s="85"/>
      <c r="G62" s="85"/>
    </row>
    <row r="63" spans="1:13" ht="29.4" customHeight="1" x14ac:dyDescent="0.3">
      <c r="A63" s="13" t="s">
        <v>8</v>
      </c>
      <c r="B63" s="39" t="s">
        <v>369</v>
      </c>
      <c r="C63" s="19"/>
      <c r="D63" s="2" t="s">
        <v>6</v>
      </c>
      <c r="E63" s="3">
        <v>1</v>
      </c>
      <c r="F63" s="3"/>
      <c r="G63" s="3">
        <f t="shared" ref="G63:G73" si="5">F63*E63</f>
        <v>0</v>
      </c>
    </row>
    <row r="64" spans="1:13" ht="72" x14ac:dyDescent="0.3">
      <c r="A64" s="18" t="s">
        <v>262</v>
      </c>
      <c r="B64" s="39" t="s">
        <v>370</v>
      </c>
      <c r="C64" s="19"/>
      <c r="D64" s="2" t="s">
        <v>6</v>
      </c>
      <c r="E64" s="3">
        <v>1</v>
      </c>
      <c r="F64" s="3"/>
      <c r="G64" s="3">
        <f t="shared" si="5"/>
        <v>0</v>
      </c>
    </row>
    <row r="65" spans="1:7" x14ac:dyDescent="0.3">
      <c r="A65" s="13" t="s">
        <v>9</v>
      </c>
      <c r="B65" s="4" t="s">
        <v>192</v>
      </c>
      <c r="C65" s="19"/>
      <c r="D65" s="2" t="s">
        <v>6</v>
      </c>
      <c r="E65" s="3">
        <v>53</v>
      </c>
      <c r="F65" s="3"/>
      <c r="G65" s="3">
        <f t="shared" si="5"/>
        <v>0</v>
      </c>
    </row>
    <row r="66" spans="1:7" x14ac:dyDescent="0.3">
      <c r="A66" s="18" t="s">
        <v>10</v>
      </c>
      <c r="B66" s="4" t="s">
        <v>138</v>
      </c>
      <c r="C66" s="19"/>
      <c r="D66" s="2" t="s">
        <v>6</v>
      </c>
      <c r="E66" s="3">
        <v>53</v>
      </c>
      <c r="F66" s="3"/>
      <c r="G66" s="3">
        <f t="shared" si="5"/>
        <v>0</v>
      </c>
    </row>
    <row r="67" spans="1:7" x14ac:dyDescent="0.3">
      <c r="A67" s="18" t="s">
        <v>49</v>
      </c>
      <c r="B67" s="4" t="s">
        <v>67</v>
      </c>
      <c r="C67" s="19"/>
      <c r="D67" s="2" t="s">
        <v>6</v>
      </c>
      <c r="E67" s="3">
        <v>80</v>
      </c>
      <c r="F67" s="3"/>
      <c r="G67" s="3">
        <f t="shared" si="5"/>
        <v>0</v>
      </c>
    </row>
    <row r="68" spans="1:7" x14ac:dyDescent="0.3">
      <c r="A68" s="13" t="s">
        <v>82</v>
      </c>
      <c r="B68" s="4" t="s">
        <v>68</v>
      </c>
      <c r="C68" s="19"/>
      <c r="D68" s="2" t="s">
        <v>6</v>
      </c>
      <c r="E68" s="3">
        <v>80</v>
      </c>
      <c r="F68" s="3"/>
      <c r="G68" s="3">
        <f t="shared" si="5"/>
        <v>0</v>
      </c>
    </row>
    <row r="69" spans="1:7" x14ac:dyDescent="0.3">
      <c r="A69" s="18" t="s">
        <v>188</v>
      </c>
      <c r="B69" s="1" t="s">
        <v>371</v>
      </c>
      <c r="C69" s="1"/>
      <c r="D69" s="3" t="s">
        <v>6</v>
      </c>
      <c r="E69" s="3">
        <v>1</v>
      </c>
      <c r="F69" s="3"/>
      <c r="G69" s="3">
        <f t="shared" si="5"/>
        <v>0</v>
      </c>
    </row>
    <row r="70" spans="1:7" x14ac:dyDescent="0.3">
      <c r="A70" s="18" t="s">
        <v>372</v>
      </c>
      <c r="B70" s="1" t="s">
        <v>373</v>
      </c>
      <c r="C70" s="1"/>
      <c r="D70" s="3" t="s">
        <v>6</v>
      </c>
      <c r="E70" s="3">
        <v>1</v>
      </c>
      <c r="F70" s="89"/>
      <c r="G70" s="3">
        <f t="shared" si="5"/>
        <v>0</v>
      </c>
    </row>
    <row r="71" spans="1:7" x14ac:dyDescent="0.3">
      <c r="A71" s="13" t="s">
        <v>374</v>
      </c>
      <c r="B71" s="1" t="s">
        <v>375</v>
      </c>
      <c r="C71" s="1"/>
      <c r="D71" s="3" t="s">
        <v>6</v>
      </c>
      <c r="E71" s="3">
        <v>1</v>
      </c>
      <c r="F71" s="89"/>
      <c r="G71" s="3">
        <f t="shared" si="5"/>
        <v>0</v>
      </c>
    </row>
    <row r="72" spans="1:7" x14ac:dyDescent="0.3">
      <c r="A72" s="18" t="s">
        <v>376</v>
      </c>
      <c r="B72" s="1" t="s">
        <v>377</v>
      </c>
      <c r="C72" s="1"/>
      <c r="D72" s="3" t="s">
        <v>6</v>
      </c>
      <c r="E72" s="3">
        <v>1</v>
      </c>
      <c r="F72" s="89"/>
      <c r="G72" s="3">
        <f t="shared" si="5"/>
        <v>0</v>
      </c>
    </row>
    <row r="73" spans="1:7" x14ac:dyDescent="0.3">
      <c r="A73" s="18" t="s">
        <v>378</v>
      </c>
      <c r="B73" s="1" t="s">
        <v>379</v>
      </c>
      <c r="C73" s="1"/>
      <c r="D73" s="3" t="s">
        <v>6</v>
      </c>
      <c r="E73" s="3">
        <v>4</v>
      </c>
      <c r="F73" s="89"/>
      <c r="G73" s="3">
        <f t="shared" si="5"/>
        <v>0</v>
      </c>
    </row>
    <row r="74" spans="1:7" ht="17.399999999999999" x14ac:dyDescent="0.35">
      <c r="A74" s="12" t="s">
        <v>39</v>
      </c>
      <c r="B74" s="6" t="s">
        <v>14</v>
      </c>
      <c r="C74" s="6"/>
      <c r="D74" s="7"/>
      <c r="E74" s="7"/>
      <c r="F74" s="7"/>
      <c r="G74" s="7"/>
    </row>
    <row r="75" spans="1:7" ht="18" x14ac:dyDescent="0.35">
      <c r="A75" s="13"/>
      <c r="B75" s="9"/>
      <c r="C75" s="9"/>
      <c r="D75" s="3"/>
      <c r="E75" s="3"/>
      <c r="F75" s="3"/>
      <c r="G75" s="3"/>
    </row>
    <row r="76" spans="1:7" ht="15.6" x14ac:dyDescent="0.3">
      <c r="A76" s="12" t="s">
        <v>7</v>
      </c>
      <c r="B76" s="10" t="s">
        <v>38</v>
      </c>
      <c r="C76" s="10"/>
      <c r="D76" s="10"/>
      <c r="E76" s="10"/>
      <c r="F76" s="10"/>
      <c r="G76" s="10"/>
    </row>
    <row r="77" spans="1:7" ht="28.8" x14ac:dyDescent="0.3">
      <c r="A77" s="18" t="s">
        <v>35</v>
      </c>
      <c r="B77" s="39" t="s">
        <v>380</v>
      </c>
      <c r="C77" s="19"/>
      <c r="D77" s="2" t="s">
        <v>6</v>
      </c>
      <c r="E77" s="3">
        <v>1</v>
      </c>
      <c r="F77" s="3"/>
      <c r="G77" s="3">
        <f>F77</f>
        <v>0</v>
      </c>
    </row>
    <row r="78" spans="1:7" x14ac:dyDescent="0.3">
      <c r="A78" s="18" t="s">
        <v>36</v>
      </c>
      <c r="B78" s="1" t="s">
        <v>381</v>
      </c>
      <c r="C78" s="1"/>
      <c r="D78" s="22" t="s">
        <v>183</v>
      </c>
      <c r="E78" s="22">
        <v>1</v>
      </c>
      <c r="F78" s="22"/>
      <c r="G78" s="3">
        <f>F78</f>
        <v>0</v>
      </c>
    </row>
    <row r="79" spans="1:7" ht="17.399999999999999" x14ac:dyDescent="0.35">
      <c r="A79" s="17" t="s">
        <v>155</v>
      </c>
      <c r="B79" s="6" t="s">
        <v>43</v>
      </c>
      <c r="C79" s="6"/>
      <c r="D79" s="7"/>
      <c r="E79" s="7"/>
      <c r="F79" s="7"/>
      <c r="G79" s="7"/>
    </row>
    <row r="80" spans="1:7" ht="25.95" customHeight="1" x14ac:dyDescent="0.3">
      <c r="A80" s="86" t="s">
        <v>156</v>
      </c>
      <c r="B80" s="4" t="s">
        <v>53</v>
      </c>
      <c r="C80" s="19" t="s">
        <v>316</v>
      </c>
      <c r="D80" s="2" t="s">
        <v>4</v>
      </c>
      <c r="E80" s="3">
        <v>150</v>
      </c>
      <c r="F80" s="3"/>
      <c r="G80" s="3">
        <f t="shared" ref="G80:G82" si="6">F80*E80</f>
        <v>0</v>
      </c>
    </row>
    <row r="81" spans="1:7" x14ac:dyDescent="0.3">
      <c r="A81" s="18" t="s">
        <v>157</v>
      </c>
      <c r="B81" s="4" t="s">
        <v>53</v>
      </c>
      <c r="C81" s="19" t="s">
        <v>317</v>
      </c>
      <c r="D81" s="2" t="s">
        <v>6</v>
      </c>
      <c r="E81" s="3">
        <v>40</v>
      </c>
      <c r="F81" s="3"/>
      <c r="G81" s="3">
        <f t="shared" si="6"/>
        <v>0</v>
      </c>
    </row>
    <row r="82" spans="1:7" x14ac:dyDescent="0.3">
      <c r="A82" s="18" t="s">
        <v>158</v>
      </c>
      <c r="B82" s="4" t="s">
        <v>382</v>
      </c>
      <c r="C82" s="19"/>
      <c r="D82" s="2" t="s">
        <v>6</v>
      </c>
      <c r="E82" s="3">
        <v>2</v>
      </c>
      <c r="F82" s="3"/>
      <c r="G82" s="3">
        <f t="shared" si="6"/>
        <v>0</v>
      </c>
    </row>
    <row r="83" spans="1:7" x14ac:dyDescent="0.3">
      <c r="A83" s="14"/>
      <c r="B83" s="1"/>
      <c r="C83" s="1"/>
      <c r="D83" s="1"/>
      <c r="E83" s="1"/>
      <c r="F83" s="1"/>
      <c r="G83" s="1"/>
    </row>
    <row r="84" spans="1:7" ht="15.6" x14ac:dyDescent="0.3">
      <c r="A84" s="36" t="s">
        <v>16</v>
      </c>
      <c r="B84" s="7" t="s">
        <v>44</v>
      </c>
      <c r="C84" s="7"/>
      <c r="D84" s="7"/>
      <c r="E84" s="7"/>
      <c r="F84" s="7"/>
      <c r="G84" s="7"/>
    </row>
    <row r="85" spans="1:7" x14ac:dyDescent="0.3">
      <c r="A85" s="18" t="s">
        <v>40</v>
      </c>
      <c r="B85" s="4" t="s">
        <v>45</v>
      </c>
      <c r="C85" s="19"/>
      <c r="D85" s="2" t="s">
        <v>6</v>
      </c>
      <c r="E85" s="3">
        <v>2</v>
      </c>
      <c r="F85" s="3"/>
      <c r="G85" s="3">
        <f t="shared" ref="G85:G96" si="7">F85*E85</f>
        <v>0</v>
      </c>
    </row>
    <row r="86" spans="1:7" x14ac:dyDescent="0.3">
      <c r="A86" s="86" t="s">
        <v>41</v>
      </c>
      <c r="B86" s="4" t="s">
        <v>84</v>
      </c>
      <c r="C86" s="19"/>
      <c r="D86" s="2" t="s">
        <v>85</v>
      </c>
      <c r="E86" s="3">
        <v>130</v>
      </c>
      <c r="F86" s="3"/>
      <c r="G86" s="3">
        <f t="shared" si="7"/>
        <v>0</v>
      </c>
    </row>
    <row r="87" spans="1:7" x14ac:dyDescent="0.3">
      <c r="A87" s="18" t="s">
        <v>56</v>
      </c>
      <c r="B87" s="4" t="s">
        <v>383</v>
      </c>
      <c r="C87" s="19"/>
      <c r="D87" s="2" t="s">
        <v>183</v>
      </c>
      <c r="E87" s="3">
        <v>1</v>
      </c>
      <c r="F87" s="3"/>
      <c r="G87" s="3">
        <f t="shared" si="7"/>
        <v>0</v>
      </c>
    </row>
    <row r="88" spans="1:7" x14ac:dyDescent="0.3">
      <c r="A88" s="86" t="s">
        <v>159</v>
      </c>
      <c r="B88" s="4" t="s">
        <v>86</v>
      </c>
      <c r="C88" s="19"/>
      <c r="D88" s="2" t="s">
        <v>6</v>
      </c>
      <c r="E88" s="3">
        <v>2</v>
      </c>
      <c r="F88" s="3"/>
      <c r="G88" s="3">
        <f t="shared" si="7"/>
        <v>0</v>
      </c>
    </row>
    <row r="89" spans="1:7" x14ac:dyDescent="0.3">
      <c r="A89" s="18" t="s">
        <v>160</v>
      </c>
      <c r="B89" s="1" t="s">
        <v>83</v>
      </c>
      <c r="C89" s="1"/>
      <c r="D89" s="22" t="s">
        <v>6</v>
      </c>
      <c r="E89" s="22">
        <v>6</v>
      </c>
      <c r="F89" s="22"/>
      <c r="G89" s="3">
        <f t="shared" si="7"/>
        <v>0</v>
      </c>
    </row>
    <row r="90" spans="1:7" x14ac:dyDescent="0.3">
      <c r="A90" s="86" t="s">
        <v>161</v>
      </c>
      <c r="B90" s="1" t="s">
        <v>90</v>
      </c>
      <c r="C90" s="1"/>
      <c r="D90" s="22" t="s">
        <v>6</v>
      </c>
      <c r="E90" s="22">
        <v>1</v>
      </c>
      <c r="F90" s="22"/>
      <c r="G90" s="3">
        <f t="shared" si="7"/>
        <v>0</v>
      </c>
    </row>
    <row r="91" spans="1:7" x14ac:dyDescent="0.3">
      <c r="A91" s="18" t="s">
        <v>319</v>
      </c>
      <c r="B91" s="1" t="s">
        <v>318</v>
      </c>
      <c r="C91" s="1"/>
      <c r="D91" s="22" t="s">
        <v>6</v>
      </c>
      <c r="E91" s="22">
        <v>1</v>
      </c>
      <c r="F91" s="3"/>
      <c r="G91" s="3">
        <f t="shared" si="7"/>
        <v>0</v>
      </c>
    </row>
    <row r="92" spans="1:7" ht="22.5" customHeight="1" x14ac:dyDescent="0.3">
      <c r="A92" s="18" t="s">
        <v>162</v>
      </c>
      <c r="B92" s="4" t="s">
        <v>98</v>
      </c>
      <c r="C92" s="4"/>
      <c r="D92" s="22" t="s">
        <v>6</v>
      </c>
      <c r="E92" s="22">
        <v>1</v>
      </c>
      <c r="F92" s="29"/>
      <c r="G92" s="3">
        <f t="shared" si="7"/>
        <v>0</v>
      </c>
    </row>
    <row r="93" spans="1:7" x14ac:dyDescent="0.3">
      <c r="A93" s="86" t="s">
        <v>163</v>
      </c>
      <c r="B93" s="4" t="s">
        <v>101</v>
      </c>
      <c r="C93" s="4"/>
      <c r="D93" s="22" t="s">
        <v>6</v>
      </c>
      <c r="E93" s="22">
        <v>1</v>
      </c>
      <c r="F93" s="29"/>
      <c r="G93" s="3">
        <f t="shared" si="7"/>
        <v>0</v>
      </c>
    </row>
    <row r="94" spans="1:7" x14ac:dyDescent="0.3">
      <c r="A94" s="18" t="s">
        <v>164</v>
      </c>
      <c r="B94" s="1" t="s">
        <v>99</v>
      </c>
      <c r="C94" s="4"/>
      <c r="D94" s="20" t="s">
        <v>6</v>
      </c>
      <c r="E94" s="20">
        <v>1</v>
      </c>
      <c r="F94" s="20"/>
      <c r="G94" s="3">
        <f t="shared" si="7"/>
        <v>0</v>
      </c>
    </row>
    <row r="95" spans="1:7" x14ac:dyDescent="0.3">
      <c r="A95" s="86" t="s">
        <v>165</v>
      </c>
      <c r="B95" s="4" t="s">
        <v>384</v>
      </c>
      <c r="C95" s="4"/>
      <c r="D95" s="2" t="s">
        <v>6</v>
      </c>
      <c r="E95" s="20">
        <v>1</v>
      </c>
      <c r="F95" s="20"/>
      <c r="G95" s="20">
        <f t="shared" si="7"/>
        <v>0</v>
      </c>
    </row>
    <row r="96" spans="1:7" x14ac:dyDescent="0.3">
      <c r="A96" s="18" t="s">
        <v>166</v>
      </c>
      <c r="B96" s="4" t="s">
        <v>385</v>
      </c>
      <c r="C96" s="4"/>
      <c r="D96" s="2" t="s">
        <v>6</v>
      </c>
      <c r="E96" s="20">
        <v>5</v>
      </c>
      <c r="F96" s="20"/>
      <c r="G96" s="20">
        <f t="shared" si="7"/>
        <v>0</v>
      </c>
    </row>
    <row r="97" spans="1:7" x14ac:dyDescent="0.3">
      <c r="A97" s="86" t="s">
        <v>167</v>
      </c>
      <c r="B97" s="4" t="s">
        <v>324</v>
      </c>
      <c r="C97" s="4"/>
      <c r="D97" s="21" t="s">
        <v>325</v>
      </c>
      <c r="E97" s="20">
        <v>1</v>
      </c>
      <c r="F97" s="20"/>
      <c r="G97" s="5">
        <f>F97*E97</f>
        <v>0</v>
      </c>
    </row>
    <row r="98" spans="1:7" x14ac:dyDescent="0.3">
      <c r="A98" s="18" t="s">
        <v>168</v>
      </c>
      <c r="B98" s="4" t="s">
        <v>326</v>
      </c>
      <c r="C98" s="4"/>
      <c r="D98" s="21" t="s">
        <v>325</v>
      </c>
      <c r="E98" s="20">
        <v>1</v>
      </c>
      <c r="F98" s="20"/>
      <c r="G98" s="5">
        <f>F98*E98</f>
        <v>0</v>
      </c>
    </row>
    <row r="99" spans="1:7" x14ac:dyDescent="0.3">
      <c r="A99" s="18" t="s">
        <v>169</v>
      </c>
      <c r="B99" s="4" t="s">
        <v>327</v>
      </c>
      <c r="C99" s="4"/>
      <c r="D99" s="20" t="s">
        <v>6</v>
      </c>
      <c r="E99" s="20">
        <v>1</v>
      </c>
      <c r="F99" s="20"/>
      <c r="G99" s="5">
        <f t="shared" ref="G99:G102" si="8">F99*E99</f>
        <v>0</v>
      </c>
    </row>
    <row r="100" spans="1:7" x14ac:dyDescent="0.3">
      <c r="A100" s="18" t="s">
        <v>170</v>
      </c>
      <c r="B100" s="4" t="s">
        <v>386</v>
      </c>
      <c r="C100" s="4"/>
      <c r="D100" s="20" t="s">
        <v>183</v>
      </c>
      <c r="E100" s="20">
        <v>1</v>
      </c>
      <c r="F100" s="20"/>
      <c r="G100" s="5">
        <f t="shared" si="8"/>
        <v>0</v>
      </c>
    </row>
    <row r="101" spans="1:7" x14ac:dyDescent="0.3">
      <c r="A101" s="86" t="s">
        <v>172</v>
      </c>
      <c r="B101" s="4" t="s">
        <v>387</v>
      </c>
      <c r="C101" s="4"/>
      <c r="D101" s="20" t="s">
        <v>183</v>
      </c>
      <c r="E101" s="20">
        <v>1</v>
      </c>
      <c r="F101" s="20"/>
      <c r="G101" s="5">
        <f t="shared" si="8"/>
        <v>0</v>
      </c>
    </row>
    <row r="102" spans="1:7" x14ac:dyDescent="0.3">
      <c r="A102" s="18" t="s">
        <v>179</v>
      </c>
      <c r="B102" s="4" t="s">
        <v>185</v>
      </c>
      <c r="C102" s="4"/>
      <c r="D102" s="20" t="s">
        <v>183</v>
      </c>
      <c r="E102" s="20">
        <v>1</v>
      </c>
      <c r="F102" s="20"/>
      <c r="G102" s="5">
        <f t="shared" si="8"/>
        <v>0</v>
      </c>
    </row>
    <row r="103" spans="1:7" x14ac:dyDescent="0.3">
      <c r="A103" s="124" t="s">
        <v>149</v>
      </c>
      <c r="B103" s="125"/>
      <c r="C103" s="125"/>
      <c r="D103" s="125"/>
      <c r="E103" s="125"/>
      <c r="F103" s="126"/>
      <c r="G103" s="35">
        <f>SUM(G6:G102)</f>
        <v>0</v>
      </c>
    </row>
  </sheetData>
  <sheetProtection sheet="1" objects="1" scenarios="1"/>
  <mergeCells count="5">
    <mergeCell ref="B5:G5"/>
    <mergeCell ref="B17:G17"/>
    <mergeCell ref="B24:G24"/>
    <mergeCell ref="B31:G31"/>
    <mergeCell ref="A103:F103"/>
  </mergeCells>
  <pageMargins left="0.98425196850393704" right="0.98425196850393704" top="0.98425196850393704" bottom="0.98425196850393704" header="0.51181102362204722" footer="0.51181102362204722"/>
  <pageSetup scale="44" fitToHeight="0" orientation="landscape" r:id="rId1"/>
  <headerFooter>
    <oddHeader>&amp;L
&amp;CPoložkový rozpočet
Fotovoltaická elektrárna MŠ Luční 661 , 463 31 Chrastava&amp;R&amp;P/&amp;N</oddHeader>
    <oddFooter>&amp;L&amp;F
&amp;D&amp;RVypracoval: Martin Kopsa
CZECHIA GROUP s.r.o.
Politických vězňů 1272/21 
110 00 Nové město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1591-7331-43F8-9C88-32429C746A61}">
  <sheetPr>
    <pageSetUpPr fitToPage="1"/>
  </sheetPr>
  <dimension ref="A1:L123"/>
  <sheetViews>
    <sheetView view="pageLayout" zoomScaleNormal="100" zoomScaleSheetLayoutView="100" workbookViewId="0">
      <selection activeCell="B14" sqref="B14"/>
    </sheetView>
  </sheetViews>
  <sheetFormatPr defaultRowHeight="14.4" x14ac:dyDescent="0.3"/>
  <cols>
    <col min="1" max="1" width="10.109375" bestFit="1" customWidth="1"/>
    <col min="2" max="2" width="89.33203125" customWidth="1"/>
    <col min="3" max="3" width="25.88671875" customWidth="1"/>
    <col min="6" max="6" width="29" customWidth="1"/>
    <col min="7" max="7" width="33.5546875" bestFit="1" customWidth="1"/>
  </cols>
  <sheetData>
    <row r="1" spans="1:7" ht="47.7" customHeight="1" x14ac:dyDescent="0.3">
      <c r="A1" s="15" t="s">
        <v>2</v>
      </c>
      <c r="B1" s="16" t="s">
        <v>0</v>
      </c>
      <c r="C1" s="16" t="s">
        <v>60</v>
      </c>
      <c r="D1" s="16" t="s">
        <v>1</v>
      </c>
      <c r="E1" s="16" t="s">
        <v>3</v>
      </c>
      <c r="F1" s="16" t="s">
        <v>103</v>
      </c>
      <c r="G1" s="16" t="s">
        <v>104</v>
      </c>
    </row>
    <row r="2" spans="1:7" x14ac:dyDescent="0.3">
      <c r="A2" s="11"/>
      <c r="B2" s="3"/>
      <c r="C2" s="3"/>
      <c r="D2" s="2"/>
      <c r="E2" s="2"/>
      <c r="F2" s="2"/>
      <c r="G2" s="2"/>
    </row>
    <row r="3" spans="1:7" ht="17.399999999999999" x14ac:dyDescent="0.35">
      <c r="A3" s="12" t="s">
        <v>46</v>
      </c>
      <c r="B3" s="6" t="s">
        <v>50</v>
      </c>
      <c r="C3" s="6"/>
      <c r="D3" s="6"/>
      <c r="E3" s="6"/>
      <c r="F3" s="6"/>
      <c r="G3" s="6"/>
    </row>
    <row r="4" spans="1:7" x14ac:dyDescent="0.3">
      <c r="A4" s="11"/>
      <c r="B4" s="3"/>
      <c r="C4" s="3"/>
      <c r="D4" s="2"/>
      <c r="E4" s="2"/>
      <c r="F4" s="2"/>
      <c r="G4" s="2"/>
    </row>
    <row r="5" spans="1:7" ht="15.6" x14ac:dyDescent="0.3">
      <c r="A5" s="12" t="s">
        <v>12</v>
      </c>
      <c r="B5" s="122" t="s">
        <v>51</v>
      </c>
      <c r="C5" s="122"/>
      <c r="D5" s="122"/>
      <c r="E5" s="122"/>
      <c r="F5" s="122"/>
      <c r="G5" s="122"/>
    </row>
    <row r="6" spans="1:7" ht="16.2" x14ac:dyDescent="0.3">
      <c r="A6" s="87" t="s">
        <v>17</v>
      </c>
      <c r="B6" s="4" t="s">
        <v>54</v>
      </c>
      <c r="C6" s="19" t="s">
        <v>61</v>
      </c>
      <c r="D6" s="2" t="s">
        <v>4</v>
      </c>
      <c r="E6" s="3">
        <v>150</v>
      </c>
      <c r="F6" s="3"/>
      <c r="G6" s="3">
        <f>F6*E6</f>
        <v>0</v>
      </c>
    </row>
    <row r="7" spans="1:7" ht="16.2" x14ac:dyDescent="0.3">
      <c r="A7" s="87" t="s">
        <v>18</v>
      </c>
      <c r="B7" s="4" t="s">
        <v>55</v>
      </c>
      <c r="C7" s="19" t="s">
        <v>61</v>
      </c>
      <c r="D7" s="2" t="s">
        <v>4</v>
      </c>
      <c r="E7" s="3">
        <v>150</v>
      </c>
      <c r="F7" s="3"/>
      <c r="G7" s="3">
        <f t="shared" ref="G7:G24" si="0">F7*E7</f>
        <v>0</v>
      </c>
    </row>
    <row r="8" spans="1:7" ht="16.2" x14ac:dyDescent="0.3">
      <c r="A8" s="87" t="s">
        <v>19</v>
      </c>
      <c r="B8" s="4" t="s">
        <v>388</v>
      </c>
      <c r="C8" s="19" t="s">
        <v>107</v>
      </c>
      <c r="D8" s="2" t="s">
        <v>4</v>
      </c>
      <c r="E8" s="3">
        <v>15</v>
      </c>
      <c r="F8" s="3"/>
      <c r="G8" s="3">
        <f t="shared" si="0"/>
        <v>0</v>
      </c>
    </row>
    <row r="9" spans="1:7" ht="16.2" x14ac:dyDescent="0.3">
      <c r="A9" s="87" t="s">
        <v>20</v>
      </c>
      <c r="B9" s="4" t="s">
        <v>389</v>
      </c>
      <c r="C9" s="19" t="s">
        <v>96</v>
      </c>
      <c r="D9" s="2" t="s">
        <v>4</v>
      </c>
      <c r="E9" s="3">
        <v>10</v>
      </c>
      <c r="F9" s="3"/>
      <c r="G9" s="3">
        <f t="shared" si="0"/>
        <v>0</v>
      </c>
    </row>
    <row r="10" spans="1:7" x14ac:dyDescent="0.3">
      <c r="A10" s="87" t="s">
        <v>230</v>
      </c>
      <c r="B10" s="4" t="s">
        <v>69</v>
      </c>
      <c r="C10" s="19" t="s">
        <v>70</v>
      </c>
      <c r="D10" s="2" t="s">
        <v>4</v>
      </c>
      <c r="E10" s="3">
        <v>60</v>
      </c>
      <c r="F10" s="26"/>
      <c r="G10" s="3">
        <f t="shared" si="0"/>
        <v>0</v>
      </c>
    </row>
    <row r="11" spans="1:7" x14ac:dyDescent="0.3">
      <c r="A11" s="87" t="s">
        <v>78</v>
      </c>
      <c r="B11" s="4" t="s">
        <v>47</v>
      </c>
      <c r="C11" s="19" t="s">
        <v>62</v>
      </c>
      <c r="D11" s="2" t="s">
        <v>6</v>
      </c>
      <c r="E11" s="3">
        <v>50</v>
      </c>
      <c r="F11" s="3"/>
      <c r="G11" s="3">
        <f t="shared" si="0"/>
        <v>0</v>
      </c>
    </row>
    <row r="12" spans="1:7" x14ac:dyDescent="0.3">
      <c r="A12" s="87" t="s">
        <v>79</v>
      </c>
      <c r="B12" s="4" t="s">
        <v>48</v>
      </c>
      <c r="C12" s="19" t="s">
        <v>63</v>
      </c>
      <c r="D12" s="2" t="s">
        <v>6</v>
      </c>
      <c r="E12" s="3">
        <v>50</v>
      </c>
      <c r="F12" s="3"/>
      <c r="G12" s="3">
        <f t="shared" si="0"/>
        <v>0</v>
      </c>
    </row>
    <row r="13" spans="1:7" x14ac:dyDescent="0.3">
      <c r="A13" s="87" t="s">
        <v>80</v>
      </c>
      <c r="B13" s="1" t="s">
        <v>334</v>
      </c>
      <c r="C13" s="8" t="s">
        <v>77</v>
      </c>
      <c r="D13" s="3" t="s">
        <v>4</v>
      </c>
      <c r="E13" s="3">
        <v>60</v>
      </c>
      <c r="F13" s="3"/>
      <c r="G13" s="3">
        <f t="shared" si="0"/>
        <v>0</v>
      </c>
    </row>
    <row r="14" spans="1:7" x14ac:dyDescent="0.3">
      <c r="A14" s="87" t="s">
        <v>81</v>
      </c>
      <c r="B14" s="4" t="s">
        <v>442</v>
      </c>
      <c r="C14" s="19" t="s">
        <v>443</v>
      </c>
      <c r="D14" s="3" t="s">
        <v>4</v>
      </c>
      <c r="E14" s="3">
        <v>60</v>
      </c>
      <c r="F14" s="3"/>
      <c r="G14" s="3">
        <f t="shared" si="0"/>
        <v>0</v>
      </c>
    </row>
    <row r="15" spans="1:7" ht="16.2" x14ac:dyDescent="0.3">
      <c r="A15" s="87" t="s">
        <v>88</v>
      </c>
      <c r="B15" s="4" t="s">
        <v>390</v>
      </c>
      <c r="C15" s="19" t="s">
        <v>270</v>
      </c>
      <c r="D15" s="3" t="s">
        <v>4</v>
      </c>
      <c r="E15" s="3">
        <v>15</v>
      </c>
      <c r="F15" s="3"/>
      <c r="G15" s="3">
        <f t="shared" si="0"/>
        <v>0</v>
      </c>
    </row>
    <row r="16" spans="1:7" ht="16.2" x14ac:dyDescent="0.3">
      <c r="A16" s="87" t="s">
        <v>231</v>
      </c>
      <c r="B16" s="4" t="s">
        <v>390</v>
      </c>
      <c r="C16" s="19" t="s">
        <v>270</v>
      </c>
      <c r="D16" s="3" t="s">
        <v>4</v>
      </c>
      <c r="E16" s="3">
        <v>15</v>
      </c>
      <c r="F16" s="3"/>
      <c r="G16" s="3">
        <f t="shared" si="0"/>
        <v>0</v>
      </c>
    </row>
    <row r="17" spans="1:7" ht="16.2" x14ac:dyDescent="0.3">
      <c r="A17" s="87" t="s">
        <v>245</v>
      </c>
      <c r="B17" s="4" t="s">
        <v>337</v>
      </c>
      <c r="C17" s="19" t="s">
        <v>338</v>
      </c>
      <c r="D17" s="3" t="s">
        <v>4</v>
      </c>
      <c r="E17" s="3">
        <v>20</v>
      </c>
      <c r="F17" s="3"/>
      <c r="G17" s="3">
        <f t="shared" si="0"/>
        <v>0</v>
      </c>
    </row>
    <row r="18" spans="1:7" ht="15.6" x14ac:dyDescent="0.3">
      <c r="A18" s="12" t="s">
        <v>13</v>
      </c>
      <c r="B18" s="122" t="s">
        <v>109</v>
      </c>
      <c r="C18" s="122"/>
      <c r="D18" s="122"/>
      <c r="E18" s="122"/>
      <c r="F18" s="122"/>
      <c r="G18" s="122"/>
    </row>
    <row r="19" spans="1:7" x14ac:dyDescent="0.3">
      <c r="A19" s="13" t="s">
        <v>21</v>
      </c>
      <c r="B19" s="4" t="s">
        <v>154</v>
      </c>
      <c r="C19" s="19" t="s">
        <v>64</v>
      </c>
      <c r="D19" s="2" t="s">
        <v>6</v>
      </c>
      <c r="E19" s="3">
        <v>15</v>
      </c>
      <c r="F19" s="3"/>
      <c r="G19" s="3">
        <f t="shared" si="0"/>
        <v>0</v>
      </c>
    </row>
    <row r="20" spans="1:7" x14ac:dyDescent="0.3">
      <c r="A20" s="13" t="s">
        <v>22</v>
      </c>
      <c r="B20" s="4" t="s">
        <v>59</v>
      </c>
      <c r="C20" s="19" t="s">
        <v>65</v>
      </c>
      <c r="D20" s="2" t="s">
        <v>6</v>
      </c>
      <c r="E20" s="3">
        <v>15</v>
      </c>
      <c r="F20" s="3"/>
      <c r="G20" s="3">
        <f t="shared" si="0"/>
        <v>0</v>
      </c>
    </row>
    <row r="21" spans="1:7" x14ac:dyDescent="0.3">
      <c r="A21" s="13" t="s">
        <v>23</v>
      </c>
      <c r="B21" s="4" t="s">
        <v>52</v>
      </c>
      <c r="C21" s="19" t="s">
        <v>57</v>
      </c>
      <c r="D21" s="2" t="s">
        <v>6</v>
      </c>
      <c r="E21" s="3">
        <v>60</v>
      </c>
      <c r="F21" s="3"/>
      <c r="G21" s="3">
        <f t="shared" si="0"/>
        <v>0</v>
      </c>
    </row>
    <row r="22" spans="1:7" x14ac:dyDescent="0.3">
      <c r="A22" s="13" t="s">
        <v>24</v>
      </c>
      <c r="B22" s="4" t="s">
        <v>58</v>
      </c>
      <c r="C22" s="19" t="s">
        <v>66</v>
      </c>
      <c r="D22" s="2" t="s">
        <v>6</v>
      </c>
      <c r="E22" s="3">
        <v>6</v>
      </c>
      <c r="F22" s="3"/>
      <c r="G22" s="3">
        <f t="shared" si="0"/>
        <v>0</v>
      </c>
    </row>
    <row r="23" spans="1:7" x14ac:dyDescent="0.3">
      <c r="A23" s="13" t="s">
        <v>25</v>
      </c>
      <c r="B23" s="1" t="s">
        <v>152</v>
      </c>
      <c r="C23" s="19"/>
      <c r="D23" s="2" t="s">
        <v>6</v>
      </c>
      <c r="E23" s="3">
        <v>12</v>
      </c>
      <c r="F23" s="3"/>
      <c r="G23" s="3">
        <f t="shared" si="0"/>
        <v>0</v>
      </c>
    </row>
    <row r="24" spans="1:7" x14ac:dyDescent="0.3">
      <c r="A24" s="13" t="s">
        <v>26</v>
      </c>
      <c r="B24" s="4" t="s">
        <v>391</v>
      </c>
      <c r="C24" s="19"/>
      <c r="D24" s="2" t="s">
        <v>6</v>
      </c>
      <c r="E24" s="3">
        <v>3</v>
      </c>
      <c r="F24" s="3"/>
      <c r="G24" s="3">
        <f t="shared" si="0"/>
        <v>0</v>
      </c>
    </row>
    <row r="25" spans="1:7" x14ac:dyDescent="0.3">
      <c r="A25" s="13"/>
      <c r="B25" s="4"/>
      <c r="C25" s="1"/>
      <c r="D25" s="3"/>
      <c r="E25" s="3"/>
      <c r="F25" s="3"/>
      <c r="G25" s="3"/>
    </row>
    <row r="26" spans="1:7" ht="15.6" x14ac:dyDescent="0.3">
      <c r="A26" s="17" t="s">
        <v>110</v>
      </c>
      <c r="B26" s="122" t="s">
        <v>223</v>
      </c>
      <c r="C26" s="122"/>
      <c r="D26" s="122"/>
      <c r="E26" s="122"/>
      <c r="F26" s="122"/>
      <c r="G26" s="122"/>
    </row>
    <row r="27" spans="1:7" x14ac:dyDescent="0.3">
      <c r="A27" s="18" t="s">
        <v>112</v>
      </c>
      <c r="B27" s="24" t="s">
        <v>392</v>
      </c>
      <c r="C27" s="1"/>
      <c r="D27" s="3" t="s">
        <v>4</v>
      </c>
      <c r="E27" s="3">
        <v>10</v>
      </c>
      <c r="F27" s="3"/>
      <c r="G27" s="3">
        <f>F27*E27</f>
        <v>0</v>
      </c>
    </row>
    <row r="28" spans="1:7" x14ac:dyDescent="0.3">
      <c r="A28" s="18" t="s">
        <v>113</v>
      </c>
      <c r="B28" s="24" t="s">
        <v>393</v>
      </c>
      <c r="C28" s="1"/>
      <c r="D28" s="3" t="s">
        <v>4</v>
      </c>
      <c r="E28" s="3">
        <v>20</v>
      </c>
      <c r="F28" s="3"/>
      <c r="G28" s="3">
        <f>F28*E28</f>
        <v>0</v>
      </c>
    </row>
    <row r="29" spans="1:7" x14ac:dyDescent="0.3">
      <c r="A29" s="18" t="s">
        <v>114</v>
      </c>
      <c r="B29" s="1" t="s">
        <v>341</v>
      </c>
      <c r="C29" s="4"/>
      <c r="D29" s="2" t="s">
        <v>4</v>
      </c>
      <c r="E29" s="22">
        <v>50</v>
      </c>
      <c r="F29" s="20"/>
      <c r="G29" s="3">
        <f>F29*E29</f>
        <v>0</v>
      </c>
    </row>
    <row r="30" spans="1:7" x14ac:dyDescent="0.3">
      <c r="A30" s="13"/>
      <c r="B30" s="1"/>
      <c r="C30" s="1"/>
      <c r="D30" s="3"/>
      <c r="E30" s="3"/>
      <c r="F30" s="3"/>
      <c r="G30" s="3"/>
    </row>
    <row r="31" spans="1:7" ht="17.399999999999999" x14ac:dyDescent="0.35">
      <c r="A31" s="12" t="s">
        <v>42</v>
      </c>
      <c r="B31" s="6" t="s">
        <v>37</v>
      </c>
      <c r="C31" s="6"/>
      <c r="D31" s="6"/>
      <c r="E31" s="6"/>
      <c r="F31" s="6"/>
      <c r="G31" s="6"/>
    </row>
    <row r="32" spans="1:7" x14ac:dyDescent="0.3">
      <c r="A32" s="13"/>
      <c r="B32" s="1"/>
      <c r="C32" s="1"/>
      <c r="D32" s="3"/>
      <c r="E32" s="3"/>
      <c r="F32" s="3"/>
      <c r="G32" s="3"/>
    </row>
    <row r="33" spans="1:10" ht="15.6" x14ac:dyDescent="0.3">
      <c r="A33" s="12" t="s">
        <v>11</v>
      </c>
      <c r="B33" s="122" t="s">
        <v>273</v>
      </c>
      <c r="C33" s="122"/>
      <c r="D33" s="122"/>
      <c r="E33" s="122"/>
      <c r="F33" s="122"/>
      <c r="G33" s="122"/>
    </row>
    <row r="34" spans="1:10" ht="28.8" x14ac:dyDescent="0.3">
      <c r="A34" s="13" t="s">
        <v>27</v>
      </c>
      <c r="B34" s="39" t="s">
        <v>394</v>
      </c>
      <c r="C34" s="4"/>
      <c r="D34" s="21" t="s">
        <v>6</v>
      </c>
      <c r="E34" s="5">
        <v>1</v>
      </c>
      <c r="F34" s="20"/>
      <c r="G34" s="3">
        <f t="shared" ref="G34:G55" si="1">F34*E34</f>
        <v>0</v>
      </c>
      <c r="J34" s="23"/>
    </row>
    <row r="35" spans="1:10" x14ac:dyDescent="0.3">
      <c r="A35" s="18" t="s">
        <v>91</v>
      </c>
      <c r="B35" s="4" t="s">
        <v>395</v>
      </c>
      <c r="C35" s="4" t="s">
        <v>124</v>
      </c>
      <c r="D35" s="21" t="s">
        <v>6</v>
      </c>
      <c r="E35" s="5">
        <v>1</v>
      </c>
      <c r="F35" s="20"/>
      <c r="G35" s="3">
        <f t="shared" si="1"/>
        <v>0</v>
      </c>
      <c r="J35" s="23"/>
    </row>
    <row r="36" spans="1:10" x14ac:dyDescent="0.3">
      <c r="A36" s="13" t="s">
        <v>93</v>
      </c>
      <c r="B36" s="4" t="s">
        <v>277</v>
      </c>
      <c r="C36" s="4" t="s">
        <v>124</v>
      </c>
      <c r="D36" s="21" t="s">
        <v>6</v>
      </c>
      <c r="E36" s="5">
        <v>1</v>
      </c>
      <c r="F36" s="20"/>
      <c r="G36" s="3">
        <f t="shared" si="1"/>
        <v>0</v>
      </c>
      <c r="J36" s="23"/>
    </row>
    <row r="37" spans="1:10" x14ac:dyDescent="0.3">
      <c r="A37" s="13" t="s">
        <v>94</v>
      </c>
      <c r="B37" s="4" t="s">
        <v>395</v>
      </c>
      <c r="C37" s="4" t="s">
        <v>127</v>
      </c>
      <c r="D37" s="21" t="s">
        <v>6</v>
      </c>
      <c r="E37" s="5">
        <v>1</v>
      </c>
      <c r="F37" s="20"/>
      <c r="G37" s="3">
        <f t="shared" si="1"/>
        <v>0</v>
      </c>
      <c r="J37" s="23"/>
    </row>
    <row r="38" spans="1:10" x14ac:dyDescent="0.3">
      <c r="A38" s="13" t="s">
        <v>200</v>
      </c>
      <c r="B38" s="4" t="s">
        <v>73</v>
      </c>
      <c r="C38" s="4" t="s">
        <v>199</v>
      </c>
      <c r="D38" s="21" t="s">
        <v>6</v>
      </c>
      <c r="E38" s="5">
        <v>1</v>
      </c>
      <c r="F38" s="27"/>
      <c r="G38" s="3">
        <f t="shared" si="1"/>
        <v>0</v>
      </c>
      <c r="J38" s="23"/>
    </row>
    <row r="39" spans="1:10" x14ac:dyDescent="0.3">
      <c r="A39" s="18" t="s">
        <v>28</v>
      </c>
      <c r="B39" s="4" t="s">
        <v>194</v>
      </c>
      <c r="C39" s="4" t="s">
        <v>128</v>
      </c>
      <c r="D39" s="21" t="s">
        <v>6</v>
      </c>
      <c r="E39" s="5">
        <v>1</v>
      </c>
      <c r="F39" s="20"/>
      <c r="G39" s="3">
        <f t="shared" si="1"/>
        <v>0</v>
      </c>
      <c r="J39" s="23"/>
    </row>
    <row r="40" spans="1:10" x14ac:dyDescent="0.3">
      <c r="A40" s="13" t="s">
        <v>95</v>
      </c>
      <c r="B40" s="4" t="s">
        <v>194</v>
      </c>
      <c r="C40" s="4" t="s">
        <v>129</v>
      </c>
      <c r="D40" s="21" t="s">
        <v>6</v>
      </c>
      <c r="E40" s="5">
        <v>1</v>
      </c>
      <c r="F40" s="20"/>
      <c r="G40" s="3">
        <f t="shared" si="1"/>
        <v>0</v>
      </c>
      <c r="J40" s="23"/>
    </row>
    <row r="41" spans="1:10" x14ac:dyDescent="0.3">
      <c r="A41" s="13" t="s">
        <v>95</v>
      </c>
      <c r="B41" s="4" t="s">
        <v>194</v>
      </c>
      <c r="C41" s="4" t="s">
        <v>195</v>
      </c>
      <c r="D41" s="21" t="s">
        <v>6</v>
      </c>
      <c r="E41" s="5">
        <v>1</v>
      </c>
      <c r="F41" s="20"/>
      <c r="G41" s="3">
        <f t="shared" si="1"/>
        <v>0</v>
      </c>
      <c r="J41" s="23"/>
    </row>
    <row r="42" spans="1:10" x14ac:dyDescent="0.3">
      <c r="A42" s="18" t="s">
        <v>29</v>
      </c>
      <c r="B42" s="4" t="s">
        <v>74</v>
      </c>
      <c r="C42" s="4" t="s">
        <v>196</v>
      </c>
      <c r="D42" s="21" t="s">
        <v>6</v>
      </c>
      <c r="E42" s="5">
        <v>1</v>
      </c>
      <c r="F42" s="20"/>
      <c r="G42" s="3">
        <f t="shared" si="1"/>
        <v>0</v>
      </c>
      <c r="J42" s="23"/>
    </row>
    <row r="43" spans="1:10" x14ac:dyDescent="0.3">
      <c r="A43" s="13" t="s">
        <v>30</v>
      </c>
      <c r="B43" s="4" t="s">
        <v>73</v>
      </c>
      <c r="C43" s="4" t="s">
        <v>197</v>
      </c>
      <c r="D43" s="21" t="s">
        <v>6</v>
      </c>
      <c r="E43" s="5">
        <v>1</v>
      </c>
      <c r="F43" s="20"/>
      <c r="G43" s="3">
        <f t="shared" si="1"/>
        <v>0</v>
      </c>
      <c r="J43" s="23"/>
    </row>
    <row r="44" spans="1:10" x14ac:dyDescent="0.3">
      <c r="A44" s="13" t="s">
        <v>31</v>
      </c>
      <c r="B44" s="4" t="s">
        <v>75</v>
      </c>
      <c r="C44" s="4" t="s">
        <v>282</v>
      </c>
      <c r="D44" s="21" t="s">
        <v>6</v>
      </c>
      <c r="E44" s="5">
        <v>1</v>
      </c>
      <c r="F44" s="20"/>
      <c r="G44" s="3">
        <f t="shared" si="1"/>
        <v>0</v>
      </c>
      <c r="J44" s="23"/>
    </row>
    <row r="45" spans="1:10" x14ac:dyDescent="0.3">
      <c r="A45" s="13" t="s">
        <v>32</v>
      </c>
      <c r="B45" s="4" t="s">
        <v>283</v>
      </c>
      <c r="C45" s="4" t="s">
        <v>284</v>
      </c>
      <c r="D45" s="21" t="s">
        <v>6</v>
      </c>
      <c r="E45" s="5">
        <v>1</v>
      </c>
      <c r="F45" s="20"/>
      <c r="G45" s="3">
        <f t="shared" si="1"/>
        <v>0</v>
      </c>
      <c r="J45" s="23"/>
    </row>
    <row r="46" spans="1:10" x14ac:dyDescent="0.3">
      <c r="A46" s="18" t="s">
        <v>33</v>
      </c>
      <c r="B46" s="4" t="s">
        <v>285</v>
      </c>
      <c r="C46" s="4" t="s">
        <v>286</v>
      </c>
      <c r="D46" s="21" t="s">
        <v>6</v>
      </c>
      <c r="E46" s="5">
        <v>1</v>
      </c>
      <c r="F46" s="20"/>
      <c r="G46" s="3">
        <f t="shared" si="1"/>
        <v>0</v>
      </c>
      <c r="J46" s="23"/>
    </row>
    <row r="47" spans="1:10" x14ac:dyDescent="0.3">
      <c r="A47" s="13" t="s">
        <v>201</v>
      </c>
      <c r="B47" s="4" t="s">
        <v>92</v>
      </c>
      <c r="C47" s="4"/>
      <c r="D47" s="21" t="s">
        <v>6</v>
      </c>
      <c r="E47" s="5">
        <v>4</v>
      </c>
      <c r="F47" s="20"/>
      <c r="G47" s="3">
        <f t="shared" si="1"/>
        <v>0</v>
      </c>
      <c r="J47" s="23"/>
    </row>
    <row r="48" spans="1:10" x14ac:dyDescent="0.3">
      <c r="A48" s="18" t="s">
        <v>202</v>
      </c>
      <c r="B48" s="24" t="s">
        <v>187</v>
      </c>
      <c r="D48" s="28" t="s">
        <v>6</v>
      </c>
      <c r="E48" s="25">
        <v>1</v>
      </c>
      <c r="F48" s="27"/>
      <c r="G48" s="3">
        <f t="shared" si="1"/>
        <v>0</v>
      </c>
      <c r="J48" s="23"/>
    </row>
    <row r="49" spans="1:12" x14ac:dyDescent="0.3">
      <c r="A49" s="13" t="s">
        <v>203</v>
      </c>
      <c r="B49" s="1" t="s">
        <v>288</v>
      </c>
      <c r="C49" s="4"/>
      <c r="D49" s="21" t="s">
        <v>6</v>
      </c>
      <c r="E49" s="5">
        <v>3</v>
      </c>
      <c r="F49" s="20"/>
      <c r="G49" s="3">
        <f t="shared" si="1"/>
        <v>0</v>
      </c>
    </row>
    <row r="50" spans="1:12" x14ac:dyDescent="0.3">
      <c r="A50" s="13" t="s">
        <v>204</v>
      </c>
      <c r="B50" s="24" t="s">
        <v>289</v>
      </c>
      <c r="D50" s="21" t="s">
        <v>6</v>
      </c>
      <c r="E50" s="25">
        <v>6</v>
      </c>
      <c r="F50" s="81"/>
      <c r="G50" s="3">
        <f t="shared" si="1"/>
        <v>0</v>
      </c>
      <c r="J50" s="23"/>
    </row>
    <row r="51" spans="1:12" x14ac:dyDescent="0.3">
      <c r="A51" s="13" t="s">
        <v>205</v>
      </c>
      <c r="B51" s="1" t="s">
        <v>343</v>
      </c>
      <c r="C51" s="4"/>
      <c r="D51" s="21" t="s">
        <v>6</v>
      </c>
      <c r="E51" s="5">
        <v>3</v>
      </c>
      <c r="F51" s="20"/>
      <c r="G51" s="3">
        <f t="shared" si="1"/>
        <v>0</v>
      </c>
      <c r="J51" s="23"/>
    </row>
    <row r="52" spans="1:12" ht="28.8" x14ac:dyDescent="0.3">
      <c r="A52" s="18" t="s">
        <v>206</v>
      </c>
      <c r="B52" s="45" t="s">
        <v>352</v>
      </c>
      <c r="C52" s="4"/>
      <c r="D52" s="21" t="s">
        <v>6</v>
      </c>
      <c r="E52" s="5">
        <v>1</v>
      </c>
      <c r="F52" s="20"/>
      <c r="G52" s="3">
        <f t="shared" si="1"/>
        <v>0</v>
      </c>
    </row>
    <row r="53" spans="1:12" x14ac:dyDescent="0.3">
      <c r="A53" s="13" t="s">
        <v>207</v>
      </c>
      <c r="B53" s="1" t="s">
        <v>396</v>
      </c>
      <c r="C53" s="4" t="s">
        <v>349</v>
      </c>
      <c r="D53" s="21" t="s">
        <v>6</v>
      </c>
      <c r="E53" s="5">
        <v>1</v>
      </c>
      <c r="F53" s="20"/>
      <c r="G53" s="3">
        <f t="shared" si="1"/>
        <v>0</v>
      </c>
    </row>
    <row r="54" spans="1:12" x14ac:dyDescent="0.3">
      <c r="A54" s="13" t="s">
        <v>208</v>
      </c>
      <c r="B54" s="1" t="s">
        <v>397</v>
      </c>
      <c r="C54" s="4" t="s">
        <v>345</v>
      </c>
      <c r="D54" s="21" t="s">
        <v>6</v>
      </c>
      <c r="E54" s="5">
        <v>1</v>
      </c>
      <c r="F54" s="20"/>
      <c r="G54" s="3">
        <f t="shared" si="1"/>
        <v>0</v>
      </c>
    </row>
    <row r="55" spans="1:12" x14ac:dyDescent="0.3">
      <c r="A55" s="18" t="s">
        <v>398</v>
      </c>
      <c r="B55" s="1" t="s">
        <v>399</v>
      </c>
      <c r="C55" s="4"/>
      <c r="D55" s="21" t="s">
        <v>6</v>
      </c>
      <c r="E55" s="5">
        <v>6</v>
      </c>
      <c r="F55" s="20"/>
      <c r="G55" s="3">
        <f t="shared" si="1"/>
        <v>0</v>
      </c>
    </row>
    <row r="56" spans="1:12" ht="15.6" x14ac:dyDescent="0.3">
      <c r="A56" s="17" t="s">
        <v>260</v>
      </c>
      <c r="B56" s="7" t="s">
        <v>400</v>
      </c>
      <c r="C56" s="7"/>
      <c r="D56" s="7"/>
      <c r="E56" s="7"/>
      <c r="F56" s="7"/>
      <c r="G56" s="7"/>
    </row>
    <row r="57" spans="1:12" x14ac:dyDescent="0.3">
      <c r="A57" s="18" t="s">
        <v>293</v>
      </c>
      <c r="B57" s="88" t="s">
        <v>401</v>
      </c>
      <c r="C57" s="88"/>
      <c r="D57" s="5" t="s">
        <v>6</v>
      </c>
      <c r="E57" s="5">
        <v>1</v>
      </c>
      <c r="F57" s="5"/>
      <c r="G57" s="3">
        <f t="shared" ref="G57:G59" si="2">F57*E57</f>
        <v>0</v>
      </c>
    </row>
    <row r="58" spans="1:12" x14ac:dyDescent="0.3">
      <c r="A58" s="18" t="s">
        <v>347</v>
      </c>
      <c r="B58" s="88" t="s">
        <v>402</v>
      </c>
      <c r="C58" s="88"/>
      <c r="D58" s="5" t="s">
        <v>6</v>
      </c>
      <c r="E58" s="5">
        <v>1</v>
      </c>
      <c r="F58" s="5"/>
      <c r="G58" s="3">
        <f t="shared" si="2"/>
        <v>0</v>
      </c>
    </row>
    <row r="59" spans="1:12" x14ac:dyDescent="0.3">
      <c r="A59" s="18" t="s">
        <v>296</v>
      </c>
      <c r="B59" s="88" t="s">
        <v>403</v>
      </c>
      <c r="C59" s="88"/>
      <c r="D59" s="5" t="s">
        <v>183</v>
      </c>
      <c r="E59" s="5">
        <v>1</v>
      </c>
      <c r="F59" s="5"/>
      <c r="G59" s="5">
        <f t="shared" si="2"/>
        <v>0</v>
      </c>
    </row>
    <row r="60" spans="1:12" ht="15.6" x14ac:dyDescent="0.3">
      <c r="A60" s="17" t="s">
        <v>357</v>
      </c>
      <c r="B60" s="7" t="s">
        <v>404</v>
      </c>
      <c r="C60" s="7"/>
      <c r="D60" s="7"/>
      <c r="E60" s="7"/>
      <c r="F60" s="7"/>
      <c r="G60" s="7"/>
    </row>
    <row r="61" spans="1:12" s="4" customFormat="1" x14ac:dyDescent="0.3">
      <c r="A61" s="18" t="s">
        <v>359</v>
      </c>
      <c r="B61" s="4" t="s">
        <v>360</v>
      </c>
      <c r="D61" s="5" t="s">
        <v>6</v>
      </c>
      <c r="E61" s="5">
        <v>1</v>
      </c>
      <c r="F61" s="5"/>
      <c r="G61" s="5">
        <f>F61*E61</f>
        <v>0</v>
      </c>
      <c r="H61"/>
      <c r="I61"/>
      <c r="J61"/>
      <c r="K61"/>
      <c r="L61" s="31"/>
    </row>
    <row r="62" spans="1:12" s="4" customFormat="1" x14ac:dyDescent="0.3">
      <c r="A62" s="18" t="s">
        <v>361</v>
      </c>
      <c r="B62" s="1" t="s">
        <v>405</v>
      </c>
      <c r="C62" s="1"/>
      <c r="D62" s="3" t="s">
        <v>6</v>
      </c>
      <c r="E62" s="3">
        <v>1</v>
      </c>
      <c r="F62" s="3"/>
      <c r="G62" s="5">
        <f>F62*E62</f>
        <v>0</v>
      </c>
      <c r="H62"/>
      <c r="I62"/>
      <c r="J62"/>
      <c r="K62"/>
      <c r="L62" s="31"/>
    </row>
    <row r="63" spans="1:12" x14ac:dyDescent="0.3">
      <c r="A63" s="18" t="s">
        <v>363</v>
      </c>
      <c r="B63" s="4" t="s">
        <v>406</v>
      </c>
      <c r="C63" s="82"/>
      <c r="D63" s="83" t="s">
        <v>183</v>
      </c>
      <c r="E63" s="83">
        <v>1</v>
      </c>
      <c r="F63" s="35"/>
      <c r="G63" s="5">
        <f t="shared" ref="G63" si="3">F63*E63</f>
        <v>0</v>
      </c>
    </row>
    <row r="64" spans="1:12" ht="17.399999999999999" x14ac:dyDescent="0.35">
      <c r="A64" s="84" t="s">
        <v>34</v>
      </c>
      <c r="B64" s="85" t="s">
        <v>15</v>
      </c>
      <c r="C64" s="85"/>
      <c r="D64" s="85"/>
      <c r="E64" s="85"/>
      <c r="F64" s="85"/>
      <c r="G64" s="85"/>
    </row>
    <row r="65" spans="1:7" ht="29.4" customHeight="1" x14ac:dyDescent="0.3">
      <c r="A65" s="13" t="s">
        <v>8</v>
      </c>
      <c r="B65" s="39" t="s">
        <v>407</v>
      </c>
      <c r="C65" s="19"/>
      <c r="D65" s="2" t="s">
        <v>6</v>
      </c>
      <c r="E65" s="3">
        <v>1</v>
      </c>
      <c r="F65" s="3"/>
      <c r="G65" s="3">
        <f t="shared" ref="G65:G74" si="4">F65*E65</f>
        <v>0</v>
      </c>
    </row>
    <row r="66" spans="1:7" ht="72" x14ac:dyDescent="0.3">
      <c r="A66" s="18" t="s">
        <v>262</v>
      </c>
      <c r="B66" s="39" t="s">
        <v>408</v>
      </c>
      <c r="C66" s="19"/>
      <c r="D66" s="2" t="s">
        <v>6</v>
      </c>
      <c r="E66" s="3">
        <v>1</v>
      </c>
      <c r="F66" s="3"/>
      <c r="G66" s="3">
        <f t="shared" si="4"/>
        <v>0</v>
      </c>
    </row>
    <row r="67" spans="1:7" x14ac:dyDescent="0.3">
      <c r="A67" s="13" t="s">
        <v>9</v>
      </c>
      <c r="B67" s="4" t="s">
        <v>192</v>
      </c>
      <c r="C67" s="19"/>
      <c r="D67" s="2" t="s">
        <v>6</v>
      </c>
      <c r="E67" s="3">
        <v>31</v>
      </c>
      <c r="F67" s="3"/>
      <c r="G67" s="3">
        <f t="shared" si="4"/>
        <v>0</v>
      </c>
    </row>
    <row r="68" spans="1:7" x14ac:dyDescent="0.3">
      <c r="A68" s="18" t="s">
        <v>10</v>
      </c>
      <c r="B68" s="4" t="s">
        <v>138</v>
      </c>
      <c r="C68" s="19"/>
      <c r="D68" s="2" t="s">
        <v>6</v>
      </c>
      <c r="E68" s="3">
        <v>31</v>
      </c>
      <c r="F68" s="3"/>
      <c r="G68" s="3">
        <f t="shared" si="4"/>
        <v>0</v>
      </c>
    </row>
    <row r="69" spans="1:7" x14ac:dyDescent="0.3">
      <c r="A69" s="13" t="s">
        <v>49</v>
      </c>
      <c r="B69" s="4" t="s">
        <v>67</v>
      </c>
      <c r="C69" s="19"/>
      <c r="D69" s="2" t="s">
        <v>6</v>
      </c>
      <c r="E69" s="3">
        <v>80</v>
      </c>
      <c r="F69" s="3"/>
      <c r="G69" s="3">
        <f t="shared" si="4"/>
        <v>0</v>
      </c>
    </row>
    <row r="70" spans="1:7" x14ac:dyDescent="0.3">
      <c r="A70" s="18" t="s">
        <v>82</v>
      </c>
      <c r="B70" s="4" t="s">
        <v>68</v>
      </c>
      <c r="C70" s="19"/>
      <c r="D70" s="2" t="s">
        <v>6</v>
      </c>
      <c r="E70" s="3">
        <v>80</v>
      </c>
      <c r="F70" s="3"/>
      <c r="G70" s="3">
        <f t="shared" si="4"/>
        <v>0</v>
      </c>
    </row>
    <row r="71" spans="1:7" x14ac:dyDescent="0.3">
      <c r="A71" s="18" t="s">
        <v>188</v>
      </c>
      <c r="B71" s="1" t="s">
        <v>314</v>
      </c>
      <c r="C71" s="1"/>
      <c r="D71" s="3" t="s">
        <v>6</v>
      </c>
      <c r="E71" s="3">
        <v>1</v>
      </c>
      <c r="F71" s="3"/>
      <c r="G71" s="3">
        <f t="shared" si="4"/>
        <v>0</v>
      </c>
    </row>
    <row r="72" spans="1:7" x14ac:dyDescent="0.3">
      <c r="A72" s="13" t="s">
        <v>372</v>
      </c>
      <c r="B72" s="1" t="s">
        <v>373</v>
      </c>
      <c r="C72" s="1"/>
      <c r="D72" s="3" t="s">
        <v>6</v>
      </c>
      <c r="E72" s="3">
        <v>1</v>
      </c>
      <c r="F72" s="89"/>
      <c r="G72" s="3">
        <f t="shared" si="4"/>
        <v>0</v>
      </c>
    </row>
    <row r="73" spans="1:7" x14ac:dyDescent="0.3">
      <c r="A73" s="18" t="s">
        <v>374</v>
      </c>
      <c r="B73" s="1" t="s">
        <v>377</v>
      </c>
      <c r="C73" s="1"/>
      <c r="D73" s="3" t="s">
        <v>6</v>
      </c>
      <c r="E73" s="3">
        <v>1</v>
      </c>
      <c r="F73" s="89"/>
      <c r="G73" s="3">
        <f t="shared" si="4"/>
        <v>0</v>
      </c>
    </row>
    <row r="74" spans="1:7" x14ac:dyDescent="0.3">
      <c r="A74" s="18" t="s">
        <v>376</v>
      </c>
      <c r="B74" s="1" t="s">
        <v>379</v>
      </c>
      <c r="C74" s="1"/>
      <c r="D74" s="3" t="s">
        <v>6</v>
      </c>
      <c r="E74" s="3">
        <v>2</v>
      </c>
      <c r="F74" s="89"/>
      <c r="G74" s="3">
        <f t="shared" si="4"/>
        <v>0</v>
      </c>
    </row>
    <row r="75" spans="1:7" ht="17.399999999999999" x14ac:dyDescent="0.35">
      <c r="A75" s="12" t="s">
        <v>39</v>
      </c>
      <c r="B75" s="6" t="s">
        <v>14</v>
      </c>
      <c r="C75" s="6"/>
      <c r="D75" s="7"/>
      <c r="E75" s="7"/>
      <c r="F75" s="7"/>
      <c r="G75" s="7"/>
    </row>
    <row r="76" spans="1:7" ht="18" x14ac:dyDescent="0.35">
      <c r="A76" s="13"/>
      <c r="B76" s="9"/>
      <c r="C76" s="9"/>
      <c r="D76" s="3"/>
      <c r="E76" s="3"/>
      <c r="F76" s="3"/>
      <c r="G76" s="3"/>
    </row>
    <row r="77" spans="1:7" ht="15.6" x14ac:dyDescent="0.3">
      <c r="A77" s="12" t="s">
        <v>7</v>
      </c>
      <c r="B77" s="10" t="s">
        <v>38</v>
      </c>
      <c r="C77" s="10"/>
      <c r="D77" s="10"/>
      <c r="E77" s="10"/>
      <c r="F77" s="10"/>
      <c r="G77" s="10"/>
    </row>
    <row r="78" spans="1:7" x14ac:dyDescent="0.3">
      <c r="A78" s="13" t="s">
        <v>35</v>
      </c>
      <c r="B78" s="4" t="s">
        <v>409</v>
      </c>
      <c r="C78" s="19"/>
      <c r="D78" s="2" t="s">
        <v>6</v>
      </c>
      <c r="E78" s="3">
        <v>1</v>
      </c>
      <c r="F78" s="3"/>
      <c r="G78" s="3">
        <f>F78</f>
        <v>0</v>
      </c>
    </row>
    <row r="79" spans="1:7" x14ac:dyDescent="0.3">
      <c r="A79" s="14"/>
      <c r="B79" s="1"/>
      <c r="C79" s="1"/>
      <c r="D79" s="1"/>
      <c r="E79" s="1"/>
      <c r="F79" s="1"/>
      <c r="G79" s="1"/>
    </row>
    <row r="80" spans="1:7" ht="17.399999999999999" x14ac:dyDescent="0.35">
      <c r="A80" s="17" t="s">
        <v>155</v>
      </c>
      <c r="B80" s="6" t="s">
        <v>43</v>
      </c>
      <c r="C80" s="6"/>
      <c r="D80" s="7"/>
      <c r="E80" s="7"/>
      <c r="F80" s="7"/>
      <c r="G80" s="7"/>
    </row>
    <row r="81" spans="1:7" ht="25.95" customHeight="1" x14ac:dyDescent="0.3">
      <c r="A81" s="86" t="s">
        <v>156</v>
      </c>
      <c r="B81" s="4" t="s">
        <v>53</v>
      </c>
      <c r="C81" s="19" t="s">
        <v>316</v>
      </c>
      <c r="D81" s="2" t="s">
        <v>4</v>
      </c>
      <c r="E81" s="3">
        <v>150</v>
      </c>
      <c r="F81" s="3"/>
      <c r="G81" s="3">
        <f t="shared" ref="G81:G83" si="5">F81*E81</f>
        <v>0</v>
      </c>
    </row>
    <row r="82" spans="1:7" x14ac:dyDescent="0.3">
      <c r="A82" s="18" t="s">
        <v>157</v>
      </c>
      <c r="B82" s="4" t="s">
        <v>53</v>
      </c>
      <c r="C82" s="19" t="s">
        <v>317</v>
      </c>
      <c r="D82" s="2" t="s">
        <v>6</v>
      </c>
      <c r="E82" s="3">
        <v>40</v>
      </c>
      <c r="F82" s="3"/>
      <c r="G82" s="3">
        <f t="shared" si="5"/>
        <v>0</v>
      </c>
    </row>
    <row r="83" spans="1:7" x14ac:dyDescent="0.3">
      <c r="A83" s="18" t="s">
        <v>158</v>
      </c>
      <c r="B83" s="4" t="s">
        <v>382</v>
      </c>
      <c r="C83" s="19"/>
      <c r="D83" s="2" t="s">
        <v>6</v>
      </c>
      <c r="E83" s="3">
        <v>2</v>
      </c>
      <c r="F83" s="3"/>
      <c r="G83" s="3">
        <f t="shared" si="5"/>
        <v>0</v>
      </c>
    </row>
    <row r="84" spans="1:7" x14ac:dyDescent="0.3">
      <c r="A84" s="14"/>
      <c r="B84" s="1"/>
      <c r="C84" s="1"/>
      <c r="D84" s="1"/>
      <c r="E84" s="1"/>
      <c r="F84" s="1"/>
      <c r="G84" s="1"/>
    </row>
    <row r="85" spans="1:7" ht="15.6" x14ac:dyDescent="0.3">
      <c r="A85" s="36" t="s">
        <v>16</v>
      </c>
      <c r="B85" s="7" t="s">
        <v>44</v>
      </c>
      <c r="C85" s="7"/>
      <c r="D85" s="7"/>
      <c r="E85" s="7"/>
      <c r="F85" s="7"/>
      <c r="G85" s="7"/>
    </row>
    <row r="86" spans="1:7" x14ac:dyDescent="0.3">
      <c r="A86" s="18" t="s">
        <v>40</v>
      </c>
      <c r="B86" s="4" t="s">
        <v>45</v>
      </c>
      <c r="C86" s="19"/>
      <c r="D86" s="2" t="s">
        <v>6</v>
      </c>
      <c r="E86" s="3">
        <v>2</v>
      </c>
      <c r="F86" s="3"/>
      <c r="G86" s="3">
        <f t="shared" ref="G86:G96" si="6">F86*E86</f>
        <v>0</v>
      </c>
    </row>
    <row r="87" spans="1:7" x14ac:dyDescent="0.3">
      <c r="A87" s="86" t="s">
        <v>41</v>
      </c>
      <c r="B87" s="4" t="s">
        <v>84</v>
      </c>
      <c r="C87" s="19"/>
      <c r="D87" s="2" t="s">
        <v>85</v>
      </c>
      <c r="E87" s="3">
        <v>130</v>
      </c>
      <c r="F87" s="3"/>
      <c r="G87" s="3">
        <f t="shared" si="6"/>
        <v>0</v>
      </c>
    </row>
    <row r="88" spans="1:7" x14ac:dyDescent="0.3">
      <c r="A88" s="18" t="s">
        <v>56</v>
      </c>
      <c r="B88" s="4" t="s">
        <v>86</v>
      </c>
      <c r="C88" s="19"/>
      <c r="D88" s="2" t="s">
        <v>6</v>
      </c>
      <c r="E88" s="3">
        <v>2</v>
      </c>
      <c r="F88" s="3"/>
      <c r="G88" s="3">
        <f t="shared" si="6"/>
        <v>0</v>
      </c>
    </row>
    <row r="89" spans="1:7" x14ac:dyDescent="0.3">
      <c r="A89" s="18" t="s">
        <v>159</v>
      </c>
      <c r="B89" s="1" t="s">
        <v>83</v>
      </c>
      <c r="C89" s="1"/>
      <c r="D89" s="22" t="s">
        <v>6</v>
      </c>
      <c r="E89" s="22">
        <v>4</v>
      </c>
      <c r="F89" s="22"/>
      <c r="G89" s="3">
        <f t="shared" si="6"/>
        <v>0</v>
      </c>
    </row>
    <row r="90" spans="1:7" x14ac:dyDescent="0.3">
      <c r="A90" s="86" t="s">
        <v>160</v>
      </c>
      <c r="B90" s="1" t="s">
        <v>90</v>
      </c>
      <c r="C90" s="1"/>
      <c r="D90" s="22" t="s">
        <v>6</v>
      </c>
      <c r="E90" s="22">
        <v>1</v>
      </c>
      <c r="F90" s="22"/>
      <c r="G90" s="3">
        <f t="shared" si="6"/>
        <v>0</v>
      </c>
    </row>
    <row r="91" spans="1:7" x14ac:dyDescent="0.3">
      <c r="A91" s="18" t="s">
        <v>161</v>
      </c>
      <c r="B91" s="1" t="s">
        <v>318</v>
      </c>
      <c r="C91" s="1"/>
      <c r="D91" s="22" t="s">
        <v>6</v>
      </c>
      <c r="E91" s="22">
        <v>1</v>
      </c>
      <c r="F91" s="3"/>
      <c r="G91" s="3">
        <f t="shared" si="6"/>
        <v>0</v>
      </c>
    </row>
    <row r="92" spans="1:7" x14ac:dyDescent="0.3">
      <c r="A92" s="18" t="s">
        <v>319</v>
      </c>
      <c r="B92" s="4" t="s">
        <v>98</v>
      </c>
      <c r="C92" s="4"/>
      <c r="D92" s="22" t="s">
        <v>6</v>
      </c>
      <c r="E92" s="22">
        <v>1</v>
      </c>
      <c r="F92" s="29"/>
      <c r="G92" s="3">
        <f t="shared" si="6"/>
        <v>0</v>
      </c>
    </row>
    <row r="93" spans="1:7" x14ac:dyDescent="0.3">
      <c r="A93" s="86" t="s">
        <v>162</v>
      </c>
      <c r="B93" s="4" t="s">
        <v>101</v>
      </c>
      <c r="C93" s="4"/>
      <c r="D93" s="22" t="s">
        <v>6</v>
      </c>
      <c r="E93" s="22">
        <v>1</v>
      </c>
      <c r="F93" s="29"/>
      <c r="G93" s="3">
        <f t="shared" si="6"/>
        <v>0</v>
      </c>
    </row>
    <row r="94" spans="1:7" x14ac:dyDescent="0.3">
      <c r="A94" s="18" t="s">
        <v>163</v>
      </c>
      <c r="B94" s="1" t="s">
        <v>99</v>
      </c>
      <c r="C94" s="4"/>
      <c r="D94" s="20" t="s">
        <v>6</v>
      </c>
      <c r="E94" s="20">
        <v>1</v>
      </c>
      <c r="F94" s="20"/>
      <c r="G94" s="3">
        <f t="shared" si="6"/>
        <v>0</v>
      </c>
    </row>
    <row r="95" spans="1:7" x14ac:dyDescent="0.3">
      <c r="A95" s="18" t="s">
        <v>164</v>
      </c>
      <c r="B95" s="4" t="s">
        <v>384</v>
      </c>
      <c r="C95" s="4"/>
      <c r="D95" s="2" t="s">
        <v>6</v>
      </c>
      <c r="E95" s="20">
        <v>1</v>
      </c>
      <c r="F95" s="20"/>
      <c r="G95" s="20">
        <f t="shared" si="6"/>
        <v>0</v>
      </c>
    </row>
    <row r="96" spans="1:7" x14ac:dyDescent="0.3">
      <c r="A96" s="86" t="s">
        <v>165</v>
      </c>
      <c r="B96" s="4" t="s">
        <v>410</v>
      </c>
      <c r="C96" s="4"/>
      <c r="D96" s="2" t="s">
        <v>6</v>
      </c>
      <c r="E96" s="20">
        <v>3</v>
      </c>
      <c r="F96" s="20"/>
      <c r="G96" s="20">
        <f t="shared" si="6"/>
        <v>0</v>
      </c>
    </row>
    <row r="97" spans="1:7" x14ac:dyDescent="0.3">
      <c r="A97" s="18" t="s">
        <v>167</v>
      </c>
      <c r="B97" s="4" t="s">
        <v>324</v>
      </c>
      <c r="C97" s="4"/>
      <c r="D97" s="21" t="s">
        <v>325</v>
      </c>
      <c r="E97" s="20">
        <v>1</v>
      </c>
      <c r="F97" s="20"/>
      <c r="G97" s="5">
        <f>F97*E97</f>
        <v>0</v>
      </c>
    </row>
    <row r="98" spans="1:7" x14ac:dyDescent="0.3">
      <c r="A98" s="86" t="s">
        <v>168</v>
      </c>
      <c r="B98" s="4" t="s">
        <v>326</v>
      </c>
      <c r="C98" s="4"/>
      <c r="D98" s="21" t="s">
        <v>325</v>
      </c>
      <c r="E98" s="20">
        <v>1</v>
      </c>
      <c r="F98" s="20"/>
      <c r="G98" s="5">
        <f>F98*E98</f>
        <v>0</v>
      </c>
    </row>
    <row r="99" spans="1:7" x14ac:dyDescent="0.3">
      <c r="A99" s="18" t="s">
        <v>169</v>
      </c>
      <c r="B99" s="4" t="s">
        <v>411</v>
      </c>
      <c r="C99" s="4"/>
      <c r="D99" s="21" t="s">
        <v>325</v>
      </c>
      <c r="E99" s="20">
        <v>1</v>
      </c>
      <c r="F99" s="20"/>
      <c r="G99" s="5">
        <f>F99*E99</f>
        <v>0</v>
      </c>
    </row>
    <row r="100" spans="1:7" x14ac:dyDescent="0.3">
      <c r="A100" s="18" t="s">
        <v>170</v>
      </c>
      <c r="B100" s="4" t="s">
        <v>327</v>
      </c>
      <c r="C100" s="4"/>
      <c r="D100" s="20" t="s">
        <v>6</v>
      </c>
      <c r="E100" s="20">
        <v>1</v>
      </c>
      <c r="F100" s="20"/>
      <c r="G100" s="5">
        <f t="shared" ref="G100:G101" si="7">F100*E100</f>
        <v>0</v>
      </c>
    </row>
    <row r="101" spans="1:7" x14ac:dyDescent="0.3">
      <c r="A101" s="86" t="s">
        <v>172</v>
      </c>
      <c r="B101" s="4" t="s">
        <v>185</v>
      </c>
      <c r="C101" s="4"/>
      <c r="D101" s="20" t="s">
        <v>183</v>
      </c>
      <c r="E101" s="20">
        <v>1</v>
      </c>
      <c r="F101" s="20"/>
      <c r="G101" s="5">
        <f t="shared" si="7"/>
        <v>0</v>
      </c>
    </row>
    <row r="102" spans="1:7" ht="15.6" x14ac:dyDescent="0.3">
      <c r="A102" s="12">
        <v>5</v>
      </c>
      <c r="B102" s="7" t="s">
        <v>143</v>
      </c>
      <c r="C102" s="7"/>
      <c r="D102" s="7"/>
      <c r="E102" s="7"/>
      <c r="F102" s="7"/>
      <c r="G102" s="7"/>
    </row>
    <row r="103" spans="1:7" x14ac:dyDescent="0.3">
      <c r="A103" s="32" t="s">
        <v>144</v>
      </c>
      <c r="B103" s="1" t="s">
        <v>412</v>
      </c>
      <c r="C103" s="1"/>
      <c r="D103" s="22" t="s">
        <v>6</v>
      </c>
      <c r="E103" s="22">
        <v>5</v>
      </c>
      <c r="F103" s="22"/>
      <c r="G103" s="22">
        <f>F103*E103</f>
        <v>0</v>
      </c>
    </row>
    <row r="104" spans="1:7" x14ac:dyDescent="0.3">
      <c r="A104" s="32" t="s">
        <v>173</v>
      </c>
      <c r="B104" s="1" t="s">
        <v>413</v>
      </c>
      <c r="C104" s="1"/>
      <c r="D104" s="22" t="s">
        <v>6</v>
      </c>
      <c r="E104" s="22">
        <v>1</v>
      </c>
      <c r="F104" s="22"/>
      <c r="G104" s="22">
        <f t="shared" ref="G104:G121" si="8">F104*E104</f>
        <v>0</v>
      </c>
    </row>
    <row r="105" spans="1:7" x14ac:dyDescent="0.3">
      <c r="A105" s="32" t="s">
        <v>174</v>
      </c>
      <c r="B105" s="1" t="s">
        <v>414</v>
      </c>
      <c r="C105" s="1"/>
      <c r="D105" s="22" t="s">
        <v>6</v>
      </c>
      <c r="E105" s="22">
        <v>6</v>
      </c>
      <c r="F105" s="22"/>
      <c r="G105" s="22">
        <f t="shared" si="8"/>
        <v>0</v>
      </c>
    </row>
    <row r="106" spans="1:7" x14ac:dyDescent="0.3">
      <c r="A106" s="32" t="s">
        <v>175</v>
      </c>
      <c r="B106" s="1" t="s">
        <v>415</v>
      </c>
      <c r="C106" s="1"/>
      <c r="D106" s="22" t="s">
        <v>6</v>
      </c>
      <c r="E106" s="22">
        <v>12</v>
      </c>
      <c r="F106" s="22"/>
      <c r="G106" s="22">
        <f t="shared" si="8"/>
        <v>0</v>
      </c>
    </row>
    <row r="107" spans="1:7" x14ac:dyDescent="0.3">
      <c r="A107" s="32" t="s">
        <v>176</v>
      </c>
      <c r="B107" s="1" t="s">
        <v>416</v>
      </c>
      <c r="C107" s="1"/>
      <c r="D107" s="22" t="s">
        <v>6</v>
      </c>
      <c r="E107" s="22">
        <v>27</v>
      </c>
      <c r="F107" s="22"/>
      <c r="G107" s="22">
        <f t="shared" si="8"/>
        <v>0</v>
      </c>
    </row>
    <row r="108" spans="1:7" x14ac:dyDescent="0.3">
      <c r="A108" s="32" t="s">
        <v>177</v>
      </c>
      <c r="B108" s="1" t="s">
        <v>146</v>
      </c>
      <c r="C108" s="1"/>
      <c r="D108" s="22" t="s">
        <v>6</v>
      </c>
      <c r="E108" s="22">
        <v>6</v>
      </c>
      <c r="F108" s="22"/>
      <c r="G108" s="22">
        <f t="shared" si="8"/>
        <v>0</v>
      </c>
    </row>
    <row r="109" spans="1:7" x14ac:dyDescent="0.3">
      <c r="A109" s="32" t="s">
        <v>221</v>
      </c>
      <c r="B109" s="1" t="s">
        <v>417</v>
      </c>
      <c r="C109" s="1"/>
      <c r="D109" s="22" t="s">
        <v>6</v>
      </c>
      <c r="E109" s="22">
        <v>50</v>
      </c>
      <c r="F109" s="22"/>
      <c r="G109" s="22">
        <f t="shared" si="8"/>
        <v>0</v>
      </c>
    </row>
    <row r="110" spans="1:7" x14ac:dyDescent="0.3">
      <c r="A110" s="32" t="s">
        <v>241</v>
      </c>
      <c r="B110" s="1" t="s">
        <v>418</v>
      </c>
      <c r="C110" s="1"/>
      <c r="D110" s="22" t="s">
        <v>6</v>
      </c>
      <c r="E110" s="22">
        <v>70</v>
      </c>
      <c r="F110" s="22"/>
      <c r="G110" s="22">
        <f t="shared" si="8"/>
        <v>0</v>
      </c>
    </row>
    <row r="111" spans="1:7" x14ac:dyDescent="0.3">
      <c r="A111" s="32" t="s">
        <v>242</v>
      </c>
      <c r="B111" s="1" t="s">
        <v>419</v>
      </c>
      <c r="C111" s="1"/>
      <c r="D111" s="22" t="s">
        <v>6</v>
      </c>
      <c r="E111" s="22">
        <v>5</v>
      </c>
      <c r="F111" s="22"/>
      <c r="G111" s="22">
        <f t="shared" si="8"/>
        <v>0</v>
      </c>
    </row>
    <row r="112" spans="1:7" x14ac:dyDescent="0.3">
      <c r="A112" s="32" t="s">
        <v>420</v>
      </c>
      <c r="B112" s="1" t="s">
        <v>421</v>
      </c>
      <c r="C112" s="1"/>
      <c r="D112" s="22" t="s">
        <v>6</v>
      </c>
      <c r="E112" s="22">
        <v>5</v>
      </c>
      <c r="F112" s="22"/>
      <c r="G112" s="22">
        <f t="shared" si="8"/>
        <v>0</v>
      </c>
    </row>
    <row r="113" spans="1:7" x14ac:dyDescent="0.3">
      <c r="A113" s="32" t="s">
        <v>422</v>
      </c>
      <c r="B113" s="1" t="s">
        <v>423</v>
      </c>
      <c r="C113" s="1"/>
      <c r="D113" s="22" t="s">
        <v>4</v>
      </c>
      <c r="E113" s="22">
        <v>60</v>
      </c>
      <c r="F113" s="22"/>
      <c r="G113" s="22">
        <f t="shared" si="8"/>
        <v>0</v>
      </c>
    </row>
    <row r="114" spans="1:7" x14ac:dyDescent="0.3">
      <c r="A114" s="32" t="s">
        <v>424</v>
      </c>
      <c r="B114" s="1" t="s">
        <v>425</v>
      </c>
      <c r="C114" s="1"/>
      <c r="D114" s="22" t="s">
        <v>4</v>
      </c>
      <c r="E114" s="22">
        <v>150</v>
      </c>
      <c r="F114" s="22"/>
      <c r="G114" s="22">
        <f t="shared" si="8"/>
        <v>0</v>
      </c>
    </row>
    <row r="115" spans="1:7" x14ac:dyDescent="0.3">
      <c r="A115" s="32" t="s">
        <v>426</v>
      </c>
      <c r="B115" s="1" t="s">
        <v>427</v>
      </c>
      <c r="C115" s="1"/>
      <c r="D115" s="22" t="s">
        <v>6</v>
      </c>
      <c r="E115" s="22">
        <v>25</v>
      </c>
      <c r="F115" s="22"/>
      <c r="G115" s="22">
        <f t="shared" si="8"/>
        <v>0</v>
      </c>
    </row>
    <row r="116" spans="1:7" x14ac:dyDescent="0.3">
      <c r="A116" s="32" t="s">
        <v>428</v>
      </c>
      <c r="B116" s="1" t="s">
        <v>429</v>
      </c>
      <c r="C116" s="1"/>
      <c r="D116" s="22" t="s">
        <v>183</v>
      </c>
      <c r="E116" s="22">
        <v>1</v>
      </c>
      <c r="F116" s="22"/>
      <c r="G116" s="22">
        <f t="shared" si="8"/>
        <v>0</v>
      </c>
    </row>
    <row r="117" spans="1:7" x14ac:dyDescent="0.3">
      <c r="A117" s="32" t="s">
        <v>430</v>
      </c>
      <c r="B117" s="1" t="s">
        <v>431</v>
      </c>
      <c r="C117" s="1"/>
      <c r="D117" s="22" t="s">
        <v>6</v>
      </c>
      <c r="E117" s="22">
        <v>6</v>
      </c>
      <c r="F117" s="22"/>
      <c r="G117" s="22">
        <f>F117*E117</f>
        <v>0</v>
      </c>
    </row>
    <row r="118" spans="1:7" x14ac:dyDescent="0.3">
      <c r="A118" s="32" t="s">
        <v>432</v>
      </c>
      <c r="B118" s="1" t="s">
        <v>433</v>
      </c>
      <c r="C118" s="1"/>
      <c r="D118" s="22" t="s">
        <v>4</v>
      </c>
      <c r="E118" s="22">
        <v>60</v>
      </c>
      <c r="F118" s="22"/>
      <c r="G118" s="22">
        <f>F118*E118</f>
        <v>0</v>
      </c>
    </row>
    <row r="119" spans="1:7" x14ac:dyDescent="0.3">
      <c r="A119" s="32" t="s">
        <v>434</v>
      </c>
      <c r="B119" s="1" t="s">
        <v>435</v>
      </c>
      <c r="C119" s="1"/>
      <c r="D119" s="22" t="s">
        <v>4</v>
      </c>
      <c r="E119" s="22">
        <v>60</v>
      </c>
      <c r="F119" s="22"/>
      <c r="G119" s="22">
        <f>F119*E119</f>
        <v>0</v>
      </c>
    </row>
    <row r="120" spans="1:7" x14ac:dyDescent="0.3">
      <c r="A120" s="32" t="s">
        <v>436</v>
      </c>
      <c r="B120" s="1" t="s">
        <v>148</v>
      </c>
      <c r="C120" s="1"/>
      <c r="D120" s="22" t="s">
        <v>6</v>
      </c>
      <c r="E120" s="22">
        <v>1</v>
      </c>
      <c r="F120" s="22"/>
      <c r="G120" s="22">
        <f t="shared" si="8"/>
        <v>0</v>
      </c>
    </row>
    <row r="121" spans="1:7" ht="21.6" customHeight="1" thickBot="1" x14ac:dyDescent="0.35">
      <c r="A121" s="32" t="s">
        <v>437</v>
      </c>
      <c r="B121" s="33" t="s">
        <v>84</v>
      </c>
      <c r="C121" s="33"/>
      <c r="D121" s="34" t="s">
        <v>85</v>
      </c>
      <c r="E121" s="34">
        <v>100</v>
      </c>
      <c r="F121" s="34"/>
      <c r="G121" s="34">
        <f t="shared" si="8"/>
        <v>0</v>
      </c>
    </row>
    <row r="122" spans="1:7" x14ac:dyDescent="0.3">
      <c r="A122" s="124" t="s">
        <v>149</v>
      </c>
      <c r="B122" s="125"/>
      <c r="C122" s="125"/>
      <c r="D122" s="125"/>
      <c r="E122" s="125"/>
      <c r="F122" s="125"/>
      <c r="G122" s="35">
        <f>SUM(G6:G101)</f>
        <v>0</v>
      </c>
    </row>
    <row r="123" spans="1:7" x14ac:dyDescent="0.3">
      <c r="A123" s="124" t="s">
        <v>331</v>
      </c>
      <c r="B123" s="125"/>
      <c r="C123" s="125"/>
      <c r="D123" s="125"/>
      <c r="E123" s="125"/>
      <c r="F123" s="125"/>
      <c r="G123" s="22">
        <f>SUM(G103:G121)</f>
        <v>0</v>
      </c>
    </row>
  </sheetData>
  <sheetProtection sheet="1" objects="1" scenarios="1"/>
  <mergeCells count="6">
    <mergeCell ref="A123:F123"/>
    <mergeCell ref="B5:G5"/>
    <mergeCell ref="B18:G18"/>
    <mergeCell ref="B26:G26"/>
    <mergeCell ref="B33:G33"/>
    <mergeCell ref="A122:F122"/>
  </mergeCells>
  <pageMargins left="0.98425196850393704" right="0.98425196850393704" top="0.98425196850393704" bottom="0.98425196850393704" header="0.51181102362204722" footer="0.51181102362204722"/>
  <pageSetup scale="46" fitToHeight="0" orientation="landscape" r:id="rId1"/>
  <headerFooter>
    <oddHeader>&amp;L
&amp;CPoložkový rozpočet
Fotovoltaická elektrárna ZŠ Náměstí 1. Máje , 463 31 Chrastava&amp;R&amp;P/&amp;N</oddHeader>
    <oddFooter>&amp;L&amp;F
&amp;D&amp;RVypracoval: Martin Kopsa
CZECHIA GROUP s.r.o.
Politických vězňů 1272/21 
110 00 Nové město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Krycí list-nevyplňovat</vt:lpstr>
      <vt:lpstr>SO-01</vt:lpstr>
      <vt:lpstr>SO-02</vt:lpstr>
      <vt:lpstr>SO-03</vt:lpstr>
      <vt:lpstr>SO-04</vt:lpstr>
      <vt:lpstr>'SO-01'!Názvy_tisku</vt:lpstr>
      <vt:lpstr>'SO-02'!Názvy_tisku</vt:lpstr>
      <vt:lpstr>'SO-03'!Názvy_tisku</vt:lpstr>
      <vt:lpstr>'SO-04'!Názvy_tisku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2025-02-24T16:27:03Z</dcterms:modified>
</cp:coreProperties>
</file>