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E:\Synology\Data\Dokumenty 2026\Písek\ZŠ Šobra\FVE\ZD přílohy\Pracovní verze\"/>
    </mc:Choice>
  </mc:AlternateContent>
  <xr:revisionPtr revIDLastSave="0" documentId="13_ncr:1_{1DF38A7D-1D85-4ABB-8809-4E9559BDED24}" xr6:coauthVersionLast="47" xr6:coauthVersionMax="47" xr10:uidLastSave="{00000000-0000-0000-0000-000000000000}"/>
  <bookViews>
    <workbookView xWindow="30210" yWindow="1080" windowWidth="32550" windowHeight="17070" activeTab="2" xr2:uid="{00000000-000D-0000-FFFF-FFFF00000000}"/>
  </bookViews>
  <sheets>
    <sheet name="Pokyny pro vyplnění" sheetId="1" r:id="rId1"/>
    <sheet name="Stavba" sheetId="2" r:id="rId2"/>
    <sheet name="Rozpočet Pol" sheetId="3" r:id="rId3"/>
  </sheets>
  <calcPr calcId="191029"/>
</workbook>
</file>

<file path=xl/calcChain.xml><?xml version="1.0" encoding="utf-8"?>
<calcChain xmlns="http://schemas.openxmlformats.org/spreadsheetml/2006/main">
  <c r="G109" i="3" l="1"/>
  <c r="G110" i="3" l="1"/>
  <c r="G108" i="3"/>
  <c r="G107" i="3"/>
  <c r="G106" i="3"/>
  <c r="G105" i="3"/>
  <c r="G104" i="3"/>
  <c r="G103" i="3"/>
  <c r="G102" i="3"/>
  <c r="G101" i="3"/>
  <c r="G100" i="3"/>
  <c r="G99" i="3"/>
  <c r="G97" i="3"/>
  <c r="G96" i="3"/>
  <c r="G95" i="3"/>
  <c r="G94" i="3"/>
  <c r="G93" i="3"/>
  <c r="G92" i="3"/>
  <c r="G91" i="3"/>
  <c r="G90" i="3"/>
  <c r="G89" i="3"/>
  <c r="G88" i="3"/>
  <c r="G86" i="3"/>
  <c r="G85" i="3"/>
  <c r="G84" i="3"/>
  <c r="G83" i="3"/>
  <c r="G82" i="3"/>
  <c r="G80" i="3"/>
  <c r="G79" i="3"/>
  <c r="G78" i="3"/>
  <c r="G77" i="3"/>
  <c r="G76" i="3"/>
  <c r="G75" i="3"/>
  <c r="G74" i="3"/>
  <c r="G72" i="3"/>
  <c r="G71" i="3"/>
  <c r="G70" i="3"/>
  <c r="G68" i="3"/>
  <c r="G67" i="3"/>
  <c r="G66" i="3"/>
  <c r="G65" i="3"/>
  <c r="G64" i="3"/>
  <c r="G62" i="3"/>
  <c r="G61" i="3"/>
  <c r="G60" i="3"/>
  <c r="G59" i="3"/>
  <c r="G58" i="3"/>
  <c r="G56" i="3"/>
  <c r="G55" i="3"/>
  <c r="G54" i="3"/>
  <c r="G52" i="3"/>
  <c r="G51" i="3"/>
  <c r="G49" i="3"/>
  <c r="G48" i="3"/>
  <c r="G47" i="3"/>
  <c r="G46" i="3"/>
  <c r="G44" i="3"/>
  <c r="G43" i="3"/>
  <c r="G42" i="3"/>
  <c r="G41" i="3"/>
  <c r="G40" i="3"/>
  <c r="G39" i="3"/>
  <c r="G37" i="3"/>
  <c r="G36" i="3"/>
  <c r="G35" i="3"/>
  <c r="G33" i="3"/>
  <c r="G32" i="3"/>
  <c r="G31" i="3"/>
  <c r="G30" i="3"/>
  <c r="G29" i="3"/>
  <c r="G27" i="3"/>
  <c r="G26" i="3"/>
  <c r="G25" i="3"/>
  <c r="G24" i="3"/>
  <c r="G22" i="3"/>
  <c r="G21" i="3"/>
  <c r="G20" i="3"/>
  <c r="G19" i="3"/>
  <c r="G18" i="3"/>
  <c r="G17" i="3"/>
  <c r="G16" i="3"/>
  <c r="G15" i="3"/>
  <c r="G14" i="3"/>
  <c r="G12" i="3"/>
  <c r="G11" i="3"/>
  <c r="G10" i="3"/>
  <c r="G9" i="3"/>
  <c r="G69" i="3" l="1"/>
  <c r="G28" i="2" s="1"/>
  <c r="G50" i="3"/>
  <c r="G65" i="2" s="1"/>
  <c r="G38" i="3"/>
  <c r="G63" i="2" s="1"/>
  <c r="G28" i="3"/>
  <c r="G20" i="2" s="1"/>
  <c r="G13" i="3"/>
  <c r="G18" i="2" s="1"/>
  <c r="G98" i="3"/>
  <c r="G73" i="2" s="1"/>
  <c r="G57" i="3"/>
  <c r="G67" i="2" s="1"/>
  <c r="G73" i="3"/>
  <c r="G29" i="2" s="1"/>
  <c r="G45" i="3"/>
  <c r="G23" i="2" s="1"/>
  <c r="G34" i="3"/>
  <c r="G21" i="2" s="1"/>
  <c r="G87" i="3"/>
  <c r="G31" i="2" s="1"/>
  <c r="G8" i="3"/>
  <c r="G17" i="2" s="1"/>
  <c r="G63" i="3"/>
  <c r="G27" i="2" s="1"/>
  <c r="G23" i="3"/>
  <c r="G19" i="2" s="1"/>
  <c r="G53" i="3"/>
  <c r="G25" i="2" s="1"/>
  <c r="G81" i="3"/>
  <c r="G71" i="2" s="1"/>
  <c r="G24" i="2" l="1"/>
  <c r="G30" i="2"/>
  <c r="G69" i="2"/>
  <c r="G22" i="2"/>
  <c r="G61" i="2"/>
  <c r="G60" i="2"/>
  <c r="G59" i="2"/>
  <c r="G32" i="2"/>
  <c r="G26" i="2"/>
  <c r="G66" i="2"/>
  <c r="G64" i="2"/>
  <c r="G58" i="2"/>
  <c r="G62" i="2"/>
  <c r="G70" i="2"/>
  <c r="G72" i="2"/>
  <c r="G112" i="3"/>
  <c r="G68" i="2"/>
  <c r="G33" i="2" l="1"/>
  <c r="G37" i="2" s="1"/>
  <c r="G38" i="2" s="1"/>
  <c r="G39" i="2" s="1"/>
  <c r="G74" i="2"/>
  <c r="G40" i="2" l="1"/>
</calcChain>
</file>

<file path=xl/sharedStrings.xml><?xml version="1.0" encoding="utf-8"?>
<sst xmlns="http://schemas.openxmlformats.org/spreadsheetml/2006/main" count="454" uniqueCount="270">
  <si>
    <t>Pokyny pro vyplnění</t>
  </si>
  <si>
    <t>Ve všech listech tohoto souboru měňte pouze buňky se světle žlutým pozadím.</t>
  </si>
  <si>
    <t>Světle žlutě jsou označeny zejména identifikační údaje zhotovitele, jednotkové ceny položek, množství pouze tam, kde je počet závazným údajem technické části nabídky, a u vybraných zařízení identifikace oceněného výrobku / technického listu.</t>
  </si>
  <si>
    <t>Pevně stanovená množství, textace položek, vzorce a struktura souboru se nemění.</t>
  </si>
  <si>
    <t>U položek označených „úplný potřebný rozsah“ je množství stanoveno 1 kpl.; účastník do nabídky nedoplňuje délky ani jiné dílčí výměry vznikající až z realizačního návrhu v režimu Design &amp; Build.</t>
  </si>
  <si>
    <t>FV moduly jsou připraveny ve třech typových řádcích. Vyplní se pouze skutečně nabízené modely/typy; nevyužité řádky zůstanou bez množství, ceny a identifikace výrobku.</t>
  </si>
  <si>
    <t>Řádky střídačů E4.01 až E4.05 jsou určeny k uvedení skutečně nabízených modelů/typů. Nevyužité řádky se ponechají bez množství, ceny a identifikace výrobku.</t>
  </si>
  <si>
    <t>V buňkách sloupce H se u vybraných zařízení uvede výrobce a přesné označení modelu a označení přílohy nabídky obsahující technický list; lze doplnit také webový odkaz na technický list na webu výrobce.</t>
  </si>
  <si>
    <t>Ceny uvádějte maximálně na dvě desetinná místa.</t>
  </si>
  <si>
    <t>Položkový rozpočet – Systém FVE</t>
  </si>
  <si>
    <t>Zakázka:</t>
  </si>
  <si>
    <t>„Stavební úpravy za účelem vybudování odborných učeben a komunitní tělocvičny u ZŠ T. Šobra Písek“</t>
  </si>
  <si>
    <t>Místo</t>
  </si>
  <si>
    <t>Písek</t>
  </si>
  <si>
    <t>Rozpočet:</t>
  </si>
  <si>
    <t>Systém FVE – dodávka, montáž, SW, integrace a zprovoznění – Design &amp; Build</t>
  </si>
  <si>
    <t>Objednatel:</t>
  </si>
  <si>
    <t>Základní škola Tomáše Šobra a Mateřská škola Písek</t>
  </si>
  <si>
    <t>IČ:</t>
  </si>
  <si>
    <t>Šobrova 2070</t>
  </si>
  <si>
    <t>DIČ:</t>
  </si>
  <si>
    <t>397 01 Písek</t>
  </si>
  <si>
    <t>Projektant / zpracovatel technického zadání:</t>
  </si>
  <si>
    <t>Zhotovitel:</t>
  </si>
  <si>
    <t>Vypracoval:</t>
  </si>
  <si>
    <t>Rozpis ceny</t>
  </si>
  <si>
    <t>E1</t>
  </si>
  <si>
    <t>Materiál – konstrukce a střešní část</t>
  </si>
  <si>
    <t>E2</t>
  </si>
  <si>
    <t>Materiál – elektroinstalace FVE</t>
  </si>
  <si>
    <t>E3</t>
  </si>
  <si>
    <t>Materiál – rozvaděče, jištění a ochrany</t>
  </si>
  <si>
    <t>E4</t>
  </si>
  <si>
    <t>Zařízení – střídače</t>
  </si>
  <si>
    <t>E5</t>
  </si>
  <si>
    <t>Zařízení – BESS</t>
  </si>
  <si>
    <t>HW1</t>
  </si>
  <si>
    <t>HW – výpočetní, datový a řídicí systém FVE, měření, komunikace a vizualizace</t>
  </si>
  <si>
    <t>VZT1</t>
  </si>
  <si>
    <t>Zařízení a materiál – chlazení a havarijní odvětrání místnosti 4.08</t>
  </si>
  <si>
    <t>M1</t>
  </si>
  <si>
    <t>Montáže – konstrukce a FV moduly</t>
  </si>
  <si>
    <t>M2</t>
  </si>
  <si>
    <t>Elektromontáže – kabelové trasy a chráničky</t>
  </si>
  <si>
    <t>M3</t>
  </si>
  <si>
    <t>Elektromontáže – rozvaděče, jištění a ochrany</t>
  </si>
  <si>
    <t>M4</t>
  </si>
  <si>
    <t>Elektroinstalace – kabeláž a technologie FVE</t>
  </si>
  <si>
    <t>M5</t>
  </si>
  <si>
    <t>Montáže – BESS</t>
  </si>
  <si>
    <t>M6</t>
  </si>
  <si>
    <t>Montáže – měření, HW a komunikace</t>
  </si>
  <si>
    <t>VZT2</t>
  </si>
  <si>
    <t>Montáže – chlazení a havarijní odvětrání místnosti 4.08</t>
  </si>
  <si>
    <t>SW</t>
  </si>
  <si>
    <t>SW, konfigurace, integrace a zprovoznění</t>
  </si>
  <si>
    <t>VRN</t>
  </si>
  <si>
    <t>Vedlejší rozpočtové náklady</t>
  </si>
  <si>
    <t>Celkem</t>
  </si>
  <si>
    <t>Rekapitulace daní</t>
  </si>
  <si>
    <t>Základ pro základní DPH</t>
  </si>
  <si>
    <t>%</t>
  </si>
  <si>
    <t>Základní DPH</t>
  </si>
  <si>
    <t>Zaokrouhlení</t>
  </si>
  <si>
    <t>Cena celkem s DPH</t>
  </si>
  <si>
    <t>v</t>
  </si>
  <si>
    <t>dne</t>
  </si>
  <si>
    <t>Za zhotovitele</t>
  </si>
  <si>
    <t>Za objednatele</t>
  </si>
  <si>
    <t>Popis rozpočtu – Systém FVE v režimu Design &amp; Build pro ZŠ T. Šobra Písek.</t>
  </si>
  <si>
    <t>Rekapitulace dílů</t>
  </si>
  <si>
    <t>Číslo</t>
  </si>
  <si>
    <t>Název</t>
  </si>
  <si>
    <t>Typ dílu</t>
  </si>
  <si>
    <t>MAT</t>
  </si>
  <si>
    <t>MON</t>
  </si>
  <si>
    <t>Cena celkem</t>
  </si>
  <si>
    <t>Položkový rozpočet</t>
  </si>
  <si>
    <t>S:</t>
  </si>
  <si>
    <t>Systém FVE – dodávka, montáž, SW a související služby</t>
  </si>
  <si>
    <t>O:</t>
  </si>
  <si>
    <t>R:</t>
  </si>
  <si>
    <t>ZŠ T. Šobra Písek – přístavba, střecha a technologická místnost 4.08</t>
  </si>
  <si>
    <t>C:</t>
  </si>
  <si>
    <t>Design &amp; Build</t>
  </si>
  <si>
    <t>P.č.</t>
  </si>
  <si>
    <t>Číslo položky</t>
  </si>
  <si>
    <t>Název položky</t>
  </si>
  <si>
    <t>MJ</t>
  </si>
  <si>
    <t>množství</t>
  </si>
  <si>
    <t>cena / MJ</t>
  </si>
  <si>
    <t>Identifikace oceněného výrobku / technický list</t>
  </si>
  <si>
    <t>Díl:</t>
  </si>
  <si>
    <t>E1.01</t>
  </si>
  <si>
    <t>kpl</t>
  </si>
  <si>
    <t>E1.02</t>
  </si>
  <si>
    <t>E1.03</t>
  </si>
  <si>
    <t>E1.04</t>
  </si>
  <si>
    <t>Systémový spojovací, upevňovací a kompletační materiál nosné konstrukce – úplný potřebný rozsah</t>
  </si>
  <si>
    <t>E2.01</t>
  </si>
  <si>
    <t>FV modul – model/typ 01 dle technického listu předloženého k nabídce</t>
  </si>
  <si>
    <t>ks</t>
  </si>
  <si>
    <t>E2.02</t>
  </si>
  <si>
    <t>FV modul – model/typ 02 dle technického listu předloženého k nabídce</t>
  </si>
  <si>
    <t>E2.03</t>
  </si>
  <si>
    <t>FV modul – model/typ 03 dle technického listu předloženého k nabídce</t>
  </si>
  <si>
    <t>E2.04</t>
  </si>
  <si>
    <t>E2.05</t>
  </si>
  <si>
    <t>Konektory a systémové příslušenství DC stringů, včetně systémových prvků nezbytných pro dosažení požadované bezpečné úrovně DC napětí podle technického zadání – úplný potřebný rozsah</t>
  </si>
  <si>
    <t>E2.06</t>
  </si>
  <si>
    <t>Plný venkovní kabelový žlab s víkem pro DC kabeláž, včetně systémového příslušenství, podpěr a upevnění, určený pro trvalou venkovní instalaci a odolný proti UV záření, vlhkosti, teplotním vlivům a předpokládanému mechanickému namáhání, bez kotvení skrz hydroizolační vrstvu – úplný potřebný rozsah</t>
  </si>
  <si>
    <t>E2.07</t>
  </si>
  <si>
    <t>E2.08</t>
  </si>
  <si>
    <t>Systémové příslušenství AC části mimo rozvaděče – úplný potřebný rozsah</t>
  </si>
  <si>
    <t>E2.09</t>
  </si>
  <si>
    <t>Uzemňovací a pospojovací materiál Systému FVE včetně návaznosti na LPS – úplný potřebný rozsah</t>
  </si>
  <si>
    <t>E3.01</t>
  </si>
  <si>
    <t>Rozvaděč RFVE podle technického zadání – kompletně vybavený celek</t>
  </si>
  <si>
    <t>E3.02</t>
  </si>
  <si>
    <t>Pomocný rozvaděč Systému FVE napájený z RFVE pro napájení chlazení místnosti 4.08, EMS, řídicích a komunikačních zařízení a dalších pomocných spotřeb, včetně samostatného jištění a odpojování funkčních skupin a samostatného měření celkového okamžitého činného příkonu a spotřeby elektrické energie pomocných technologií s předáním údajů do EMS</t>
  </si>
  <si>
    <t>E3.03</t>
  </si>
  <si>
    <t>Jištění, ochrany, odpojovací prvky a SPD DC/AC Systému FVE v rozsahu technického návrhu – úplný potřebný rozsah</t>
  </si>
  <si>
    <t>E3.04</t>
  </si>
  <si>
    <t>Zařízení zálohovaného napájení vybraných pomocných a řídicích obvodů Systému FVE pro zajištění bezpečného řízení, diagnostiky, komunikace, dochlazení nebo bezpečného odstavení při výpadku vnějšího napájení – úplný potřebný rozsah</t>
  </si>
  <si>
    <t>E4.01</t>
  </si>
  <si>
    <t>Střídač FV výroby – model/typ 01 dle technického listu předloženého k nabídce</t>
  </si>
  <si>
    <t>E4.02</t>
  </si>
  <si>
    <t>Střídač FV výroby – model/typ 02 dle technického listu předloženého k nabídce</t>
  </si>
  <si>
    <t>E4.03</t>
  </si>
  <si>
    <t>Střídač FV výroby – model/typ 03 dle technického listu předloženého k nabídce</t>
  </si>
  <si>
    <t>E4.04</t>
  </si>
  <si>
    <t>Střídač FV výroby – model/typ 04 dle technického listu předloženého k nabídce</t>
  </si>
  <si>
    <t>E4.05</t>
  </si>
  <si>
    <t>Střídač FV výroby – model/typ 05 dle technického listu předloženého k nabídce</t>
  </si>
  <si>
    <t>E5.01</t>
  </si>
  <si>
    <t>Bateriová část BESS včetně nejméně tří samostatných bateriových sekcí podle technického zadání, všech bateriových jednotek / výrobcem definovaných sestav, jejich interního propojení, ochranných a odpojovacích prvků – úplný funkční celek</t>
  </si>
  <si>
    <t>E5.02</t>
  </si>
  <si>
    <t>E5.03</t>
  </si>
  <si>
    <t>Společné systémové prvky BESS včetně BMS, měření, komunikace a příslušenství – úplný potřebný rozsah</t>
  </si>
  <si>
    <t>HW1.01</t>
  </si>
  <si>
    <t>HW výpočetního, datového a řídicího systému FVE – lokální EMS/HMI, řídicí a datový HW, lokální úložiště a nezbytné komunikační prvky podle technického zadání – úplný funkční celek</t>
  </si>
  <si>
    <t>HW1.02</t>
  </si>
  <si>
    <t>Pyranometr</t>
  </si>
  <si>
    <t>HW1.03</t>
  </si>
  <si>
    <t>Teplotní čidlo FV modulu</t>
  </si>
  <si>
    <t>HW1.04</t>
  </si>
  <si>
    <t>Stíněná měřicí a komunikační kabeláž monitorovacích prvků FV pole; při RS485/Modbus RTU kabel 120 Ω se stáčeným stíněným párem nebo páry; venkovní část pro trvalé venkovní použití, odolná proti UV záření, vlhkosti a vodě, pro pevnou instalaci s provozním teplotním rozsahem nejméně −40 °C až +90 °C – úplný potřebný rozsah</t>
  </si>
  <si>
    <t>HW1.05</t>
  </si>
  <si>
    <t>Plný venkovní kabelový žlab s víkem pro měřicí a komunikační kabeláž, včetně systémového příslušenství, podpěr a upevnění, určený pro trvalé venkovní použití, mechanickou ochranu kabeláže a odolnost proti klimatickým vlivům a korozi – úplný potřebný rozsah</t>
  </si>
  <si>
    <t>HW1.06</t>
  </si>
  <si>
    <t>EMC stíněná ochranná chránička měřicí a komunikační kabeláže v části vedené připravenou střešní průchodkou a navazujícím potrubím do místnosti 4.08 společně s výkonovou kabeláží FVE – úplný potřebný rozsah</t>
  </si>
  <si>
    <t>VZT1.01</t>
  </si>
  <si>
    <t>Chlazení místnosti 4.08 dle tepelné bilance a požadavků technického zadání, včetně vnitřní a venkovní jednotky a systémového příslušenství</t>
  </si>
  <si>
    <t>VZT1.02</t>
  </si>
  <si>
    <t>Materiál odvodu kondenzátu chlazení přes připravené stavební rozhraní do sifonu VZT v místnosti 4.09 – úplný potřebný rozsah</t>
  </si>
  <si>
    <t>VZT1.03</t>
  </si>
  <si>
    <t>Havarijní odvětrání místnosti 4.08 – návrhový průtok 350 m³/h, včetně zařízení a systémového příslušenství – úplný potřebný rozsah</t>
  </si>
  <si>
    <t>VZT1.04</t>
  </si>
  <si>
    <t>Materiál certifikované požární ucpávky prostupu potrubí odvodu kondenzátu mezi místnostmi 4.08 a 4.09 – úplný potřebný rozsah</t>
  </si>
  <si>
    <t>M1.01</t>
  </si>
  <si>
    <t>Montáž a kompletace systémové zátěžové nosné konstrukce FV pole dle položek E1.01 až E1.04 – úplný potřebný rozsah</t>
  </si>
  <si>
    <t>M1.02</t>
  </si>
  <si>
    <t>Montáž FV modulů na nosnou konstrukci dle položek E2.01 až E2.03 – úplný potřebný rozsah</t>
  </si>
  <si>
    <t>M2.01</t>
  </si>
  <si>
    <t>Montáž a uložení plného venkovního kabelového žlabu pro DC kabeláž dle položky E2.06 – úplný potřebný rozsah</t>
  </si>
  <si>
    <t>M2.02</t>
  </si>
  <si>
    <t>Montáž a uložení plného venkovního kabelového žlabu pro měřicí a komunikační kabeláž dle položky HW1.05 – úplný potřebný rozsah</t>
  </si>
  <si>
    <t>M2.03</t>
  </si>
  <si>
    <t>Montáž EMC stíněné ochranné chráničky měřicí a komunikační kabeláže dle položky HW1.06 – úplný potřebný rozsah</t>
  </si>
  <si>
    <t>M3.01</t>
  </si>
  <si>
    <t>Osazení a zapojení rozvaděče RFVE dle položky E3.01</t>
  </si>
  <si>
    <t>M3.02</t>
  </si>
  <si>
    <t>Osazení a zapojení pomocného rozvaděče Systému FVE dle položky E3.02</t>
  </si>
  <si>
    <t>M3.03</t>
  </si>
  <si>
    <t>Montáž a zapojení jištění, ochran, odpojování a SPD dle položky E3.03 – úplný potřebný rozsah</t>
  </si>
  <si>
    <t>M3.04</t>
  </si>
  <si>
    <t>Dopojení připraveného kabelu PraFlaSafe 5×95 mm² do RFVE</t>
  </si>
  <si>
    <t>M3.05</t>
  </si>
  <si>
    <t>Montáž a zapojení zálohovaného napájení pomocných a řídicích obvodů dle položky E3.04 – úplný potřebný rozsah</t>
  </si>
  <si>
    <t>M4.01</t>
  </si>
  <si>
    <t>Uložení, zapojení a označení DC stringové kabeláže FV pole dle položky E2.04 – úplný potřebný rozsah</t>
  </si>
  <si>
    <t>M4.02</t>
  </si>
  <si>
    <t>Montáž konektorů a provedení DC stringových spojů včetně systémových prvků dle položky E2.05 – úplný potřebný rozsah</t>
  </si>
  <si>
    <t>M4.03</t>
  </si>
  <si>
    <t>Uložení, zapojení a označení AC kabeláže a výkonových propojení střídačů – RFVE dle položky E2.07 – úplný potřebný rozsah</t>
  </si>
  <si>
    <t>M4.04</t>
  </si>
  <si>
    <t>Montáž a elektrické zapojení střídačů FV výroby dle položek E4.01 až E4.05 – úplný potřebný rozsah</t>
  </si>
  <si>
    <t>M4.05</t>
  </si>
  <si>
    <t>Montáž uzemnění a ochranného pospojování Systému FVE včetně návaznosti na LPS dle položky E2.09 – úplný potřebný rozsah</t>
  </si>
  <si>
    <t>M5.01</t>
  </si>
  <si>
    <t>Osazení a montáž bateriové části BESS dle položky E5.01 – úplný potřebný rozsah</t>
  </si>
  <si>
    <t>M5.02</t>
  </si>
  <si>
    <t>Osazení a montáž výkonové části BESS / PCS dle položky E5.02 – úplný potřebný rozsah</t>
  </si>
  <si>
    <t>M5.03</t>
  </si>
  <si>
    <t>Montáž, silové a komunikační zapojení společných systémových prvků BESS / BMS dle položky E5.03 – úplný potřebný rozsah</t>
  </si>
  <si>
    <t>M6.01</t>
  </si>
  <si>
    <t>Montáž a zapojení HW výpočetního, datového a řídicího systému FVE dle položky HW1.01 – úplný potřebný rozsah</t>
  </si>
  <si>
    <t>M6.02</t>
  </si>
  <si>
    <t>Osazení a zapojení pyranometru dle položky HW1.02</t>
  </si>
  <si>
    <t>M6.03</t>
  </si>
  <si>
    <t>Osazení a zapojení sedmi teplotních čidel FV modulů dle položky HW1.03</t>
  </si>
  <si>
    <t>M6.04</t>
  </si>
  <si>
    <t>Uložení a zapojení měřicí a komunikační kabeláže monitorovacích prvků FV pole dle položky HW1.04 – úplný potřebný rozsah</t>
  </si>
  <si>
    <t>M6.05</t>
  </si>
  <si>
    <t>Dopojení připraveného kabelového rozhraní MaR k řídicí jednotce Systému FVE</t>
  </si>
  <si>
    <t>M6.06</t>
  </si>
  <si>
    <t>M6.07</t>
  </si>
  <si>
    <t>Dopojení připraveného datového vývodu DAT405 k lokálnímu datovému HW/HMI</t>
  </si>
  <si>
    <t>VZT2.01</t>
  </si>
  <si>
    <t>Montáž a zapojení chlazení místnosti 4.08 dle položky VZT1.01, včetně návaznosti na připravený prostup DN80 – úplný potřebný rozsah</t>
  </si>
  <si>
    <t>VZT2.02</t>
  </si>
  <si>
    <t>Montáž odvodu kondenzátu dle položky VZT1.02 do připraveného sifonu VZT v místnosti 4.09 – úplný potřebný rozsah</t>
  </si>
  <si>
    <t>VZT2.03</t>
  </si>
  <si>
    <t>Montáž a zapojení havarijního odvětrání místnosti 4.08 dle položky VZT1.03 s využitím připravených prostupů DN200 – úplný potřebný rozsah</t>
  </si>
  <si>
    <t>VZT2.04</t>
  </si>
  <si>
    <t>Provedení certifikované požární ucpávky prostupu potrubí odvodu kondenzátu mezi místnostmi 4.08 a 4.09 dle položky VZT1.04</t>
  </si>
  <si>
    <t>VZT2.05</t>
  </si>
  <si>
    <t>Montáž a fyzické zapojení napájecích, řídicích a komunikačních rozhraní chlazení a havarijního odvětrání – úplný potřebný rozsah</t>
  </si>
  <si>
    <t>SW.01</t>
  </si>
  <si>
    <t>SW a trvalé licence lokálního EMS/HMI, databáze, archivace, exportu a zálohování podle technického zadání; licence musí být časově neomezené a nesmí být poskytovány formou pronájmu nebo předplatného</t>
  </si>
  <si>
    <t>SW.02</t>
  </si>
  <si>
    <t>Konfigurace a parametrizace střídačů a jejich integrace do EMS</t>
  </si>
  <si>
    <t>SW.03</t>
  </si>
  <si>
    <t>Konfigurace a parametrizace BESS / BMS / PCS a jejich integrace do EMS</t>
  </si>
  <si>
    <t>SW.04</t>
  </si>
  <si>
    <t>Konfigurace EMS, autonomní bezpřetokové regulace a provozních režimů Systému FVE</t>
  </si>
  <si>
    <t>SW.05</t>
  </si>
  <si>
    <t>SW.06</t>
  </si>
  <si>
    <t>Integrace EMS k nadřazenému MaR přes připravené datové rozhraní včetně mapy registrů, datových typů, jednotek, stavů a obousměrné komunikace</t>
  </si>
  <si>
    <t>SW.07</t>
  </si>
  <si>
    <t>Konfigurace lokální vizualizace HMI, databáze, archivace, výkazů a alarmů podle technického zadání a datových požadavků</t>
  </si>
  <si>
    <t>SW.08</t>
  </si>
  <si>
    <t>Zprovoznění vzdáleného přístupu k HMI prostřednictvím připraveného DAT405 a kabelové datové sítě objektu</t>
  </si>
  <si>
    <t>SW.09</t>
  </si>
  <si>
    <t>Konfigurace a integrace monitorování FV pole – pyranometr, teplotní čidla T1 až T7 a související měřicí data</t>
  </si>
  <si>
    <t>SW.10</t>
  </si>
  <si>
    <t>Konfigurace a komunikační integrace chlazení a havarijního odvětrání do EMS a MaR</t>
  </si>
  <si>
    <t>VRN.01</t>
  </si>
  <si>
    <t>Projektová a realizační dokumentace zhotovitele v režimu Design &amp; Build</t>
  </si>
  <si>
    <t>VRN.02</t>
  </si>
  <si>
    <t>Koordinační činnost a ověření připravených rozhraní</t>
  </si>
  <si>
    <t>VRN.03</t>
  </si>
  <si>
    <t>Koordinace návrhu FV pole se statickými podklady Přístavby a doložení dodržení předepsaného limitu dodatečného plošného zatížení střešní části Systému FVE 0,5 kN/m²</t>
  </si>
  <si>
    <t>VRN.04</t>
  </si>
  <si>
    <t>Výchozí revize Systému FVE</t>
  </si>
  <si>
    <t>VRN.05</t>
  </si>
  <si>
    <t>Předepsané zkoušky, měření a komplexní funkční vyzkoušení Systému FVE</t>
  </si>
  <si>
    <t>VRN.06</t>
  </si>
  <si>
    <t>Dokumentace skutečného provedení</t>
  </si>
  <si>
    <t>VRN.07</t>
  </si>
  <si>
    <t>Provozní a předávací dokumentace, návody, certifikáty, protokoly a požadované doklady</t>
  </si>
  <si>
    <t>VRN.08</t>
  </si>
  <si>
    <t>Školení obsluhy a předání uživatelských přístupů / oprávnění</t>
  </si>
  <si>
    <t>VRN.09</t>
  </si>
  <si>
    <t>VRN.10</t>
  </si>
  <si>
    <t>Předávací a závěrečná koordinační činnost</t>
  </si>
  <si>
    <t>Následné závazky – záruční servis Systému FVE po dobu 60 měsíců podle podmínek smlouvy o dílo, včetně servisních úkonů, nastavování, kalibrací, seřízení, předepsaných revizí, technických a bezpečnostních kontrol a výměny spotřebního materiálu v rozsahu předepsaném výrobci</t>
  </si>
  <si>
    <t>rok</t>
  </si>
  <si>
    <t>Vlastní systémová nosná konstrukce FV modulů podle technického zadání – úplný potřebný rozsah</t>
  </si>
  <si>
    <t>Zátěžové a stabilizační prvky nosné konstrukce podle technického zadání – úplný potřebný rozsah</t>
  </si>
  <si>
    <t>Ochranné a separační podložky pod zátěžové prvky podle technického zadání – úplný potřebný rozsah</t>
  </si>
  <si>
    <t>DC stringová kabeláž FV pole podle technického zadání, kabely dle ČSN EN 50618 nebo rovnocenného řešení, pro trvalou venkovní instalaci, odolné proti UV záření, vlhkosti, teplotním vlivům a předpokládanému mechanickému namáhání – úplný potřebný rozsah</t>
  </si>
  <si>
    <t>AC kabeláž a výkonové propojení střídačů – RFVE podle technického zadání – úplný potřebný rozsah</t>
  </si>
  <si>
    <t>Doprava, manipulace, zdvihací technika a související realizační náklady – úplný potřebný rozsah</t>
  </si>
  <si>
    <t>VRN 11</t>
  </si>
  <si>
    <t>Pojištění dle čl. 11 SoD</t>
  </si>
  <si>
    <t>VRN.12</t>
  </si>
  <si>
    <t>Výkonová část BESS – PCS / výkonové měniče nebo odpovídající výkonová elektronika zajišťující obousměrný převod výkonu BESS, včetně všech jednotek a příslušenství potřebných pro dosažení požadovaného trvalého nabíjecího a vybíjecího výkonu podle technického zadání – úplný funkční celek</t>
  </si>
  <si>
    <t>Připojení EMS Systému FVE ke SmartMeteru instalovanému v RH, splňujícímu parametry Připraveného rozhraní podle TeZ, prostřednictvím připravené datové zásuvky DAT409 v místnosti 4.08 a Ethernet / Modbus TCP/IP, včetně potřebného propojovacího kabelu / patchcordu, navazujícího připojení k HW EMS a ověření funkčnosti fyzického datového propojení.</t>
  </si>
  <si>
    <t>Nastavení komunikace a funkční integrace SmartMeteru instalovaného v RH, splňujícího parametry Připraveného rozhraní podle TeZ, do EMS Systému FVE prostřednictvím připravené datové zásuvky DAT409 v místnosti 4.08 a Ethernet / Modbus TCP/IP, včetně konfigurace komunikace, mapování potřebných dat podle komunikační dokumentace skutečně osazeného SmartMeteru, ověření znaménkové konvence odběr/dodávka a zprovoznění dat potřebných pro autonomní bezpřetokovou regulaci Systému FVE.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</si>
</sst>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č&quot;"/>
    <numFmt numFmtId="165" formatCode="dd\.mm\.yyyy"/>
  </numFmts>
  <fonts count="11">
    <font>
      <sz val="11"/>
      <name val="Carlito"/>
    </font>
    <font>
      <b/>
      <sz val="13"/>
      <name val="Carlito"/>
    </font>
    <font>
      <b/>
      <sz val="10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i/>
      <sz val="10"/>
      <color rgb="FF0070C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sz val="11"/>
      <name val="Carlito"/>
    </font>
  </fonts>
  <fills count="8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F2F2F2"/>
      </patternFill>
    </fill>
    <fill>
      <patternFill patternType="solid">
        <fgColor rgb="FFD9D9D9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  <border>
      <left/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/>
      <top/>
      <bottom/>
      <diagonal/>
    </border>
    <border>
      <left/>
      <right style="thin">
        <color rgb="FFA6A6A6"/>
      </right>
      <top/>
      <bottom/>
      <diagonal/>
    </border>
    <border>
      <left style="thin">
        <color rgb="FFA6A6A6"/>
      </left>
      <right/>
      <top/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</borders>
  <cellStyleXfs count="2">
    <xf numFmtId="0" fontId="0" fillId="0" borderId="0"/>
    <xf numFmtId="0" fontId="10" fillId="0" borderId="0"/>
  </cellStyleXfs>
  <cellXfs count="66">
    <xf numFmtId="0" fontId="0" fillId="0" borderId="0" xfId="0"/>
    <xf numFmtId="0" fontId="2" fillId="3" borderId="0" xfId="1" applyFont="1" applyFill="1" applyAlignment="1">
      <alignment vertical="center" wrapText="1"/>
    </xf>
    <xf numFmtId="0" fontId="3" fillId="0" borderId="0" xfId="1" applyFont="1" applyAlignment="1">
      <alignment vertical="center" wrapText="1"/>
    </xf>
    <xf numFmtId="0" fontId="2" fillId="4" borderId="0" xfId="1" applyFont="1" applyFill="1" applyAlignment="1">
      <alignment horizontal="center" vertical="center" wrapText="1"/>
    </xf>
    <xf numFmtId="0" fontId="2" fillId="6" borderId="0" xfId="1" applyFont="1" applyFill="1" applyAlignment="1">
      <alignment vertical="center" wrapText="1"/>
    </xf>
    <xf numFmtId="0" fontId="3" fillId="0" borderId="0" xfId="1" applyFont="1" applyAlignment="1">
      <alignment vertical="center"/>
    </xf>
    <xf numFmtId="0" fontId="6" fillId="0" borderId="0" xfId="1" applyFont="1" applyAlignment="1">
      <alignment wrapText="1"/>
    </xf>
    <xf numFmtId="0" fontId="2" fillId="0" borderId="0" xfId="1" applyFont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164" fontId="2" fillId="0" borderId="0" xfId="1" applyNumberFormat="1" applyFont="1" applyAlignment="1">
      <alignment vertical="center" wrapText="1"/>
    </xf>
    <xf numFmtId="164" fontId="2" fillId="4" borderId="0" xfId="1" applyNumberFormat="1" applyFont="1" applyFill="1" applyAlignment="1">
      <alignment horizontal="center" vertical="center" wrapText="1"/>
    </xf>
    <xf numFmtId="0" fontId="5" fillId="7" borderId="4" xfId="1" applyFont="1" applyFill="1" applyBorder="1" applyAlignment="1">
      <alignment horizontal="center" vertical="center" wrapText="1"/>
    </xf>
    <xf numFmtId="0" fontId="5" fillId="7" borderId="0" xfId="1" applyFont="1" applyFill="1" applyAlignment="1">
      <alignment horizontal="center" vertical="center" wrapText="1"/>
    </xf>
    <xf numFmtId="0" fontId="5" fillId="7" borderId="0" xfId="1" applyFont="1" applyFill="1" applyAlignment="1">
      <alignment vertical="center" wrapText="1"/>
    </xf>
    <xf numFmtId="0" fontId="8" fillId="7" borderId="4" xfId="1" applyFont="1" applyFill="1" applyBorder="1" applyAlignment="1">
      <alignment horizontal="center" vertical="center" wrapText="1"/>
    </xf>
    <xf numFmtId="0" fontId="8" fillId="7" borderId="0" xfId="1" applyFont="1" applyFill="1" applyAlignment="1">
      <alignment horizontal="center" vertical="center" wrapText="1"/>
    </xf>
    <xf numFmtId="0" fontId="8" fillId="7" borderId="0" xfId="1" applyFont="1" applyFill="1" applyAlignment="1">
      <alignment vertical="center" wrapText="1"/>
    </xf>
    <xf numFmtId="0" fontId="8" fillId="7" borderId="5" xfId="1" applyFont="1" applyFill="1" applyBorder="1" applyAlignment="1">
      <alignment vertical="center" wrapText="1"/>
    </xf>
    <xf numFmtId="0" fontId="8" fillId="7" borderId="4" xfId="1" applyFont="1" applyFill="1" applyBorder="1" applyAlignment="1">
      <alignment horizontal="center" vertical="center"/>
    </xf>
    <xf numFmtId="0" fontId="8" fillId="7" borderId="0" xfId="1" applyFont="1" applyFill="1" applyAlignment="1">
      <alignment horizontal="center" vertical="center"/>
    </xf>
    <xf numFmtId="0" fontId="8" fillId="7" borderId="6" xfId="1" applyFont="1" applyFill="1" applyBorder="1" applyAlignment="1">
      <alignment horizontal="center" vertical="center"/>
    </xf>
    <xf numFmtId="0" fontId="9" fillId="5" borderId="4" xfId="1" applyFont="1" applyFill="1" applyBorder="1" applyAlignment="1">
      <alignment horizontal="center" vertical="center" wrapText="1"/>
    </xf>
    <xf numFmtId="0" fontId="9" fillId="5" borderId="0" xfId="1" applyFont="1" applyFill="1" applyAlignment="1">
      <alignment horizontal="center" vertical="center" wrapText="1"/>
    </xf>
    <xf numFmtId="0" fontId="9" fillId="5" borderId="0" xfId="1" applyFont="1" applyFill="1" applyAlignment="1">
      <alignment vertical="center" wrapText="1"/>
    </xf>
    <xf numFmtId="2" fontId="9" fillId="5" borderId="0" xfId="1" applyNumberFormat="1" applyFont="1" applyFill="1" applyAlignment="1">
      <alignment horizontal="center" vertical="center" wrapText="1"/>
    </xf>
    <xf numFmtId="164" fontId="9" fillId="5" borderId="0" xfId="1" applyNumberFormat="1" applyFont="1" applyFill="1" applyAlignment="1">
      <alignment horizontal="center" vertical="center" wrapText="1"/>
    </xf>
    <xf numFmtId="0" fontId="9" fillId="5" borderId="5" xfId="1" applyFont="1" applyFill="1" applyBorder="1" applyAlignment="1">
      <alignment vertical="center" wrapText="1"/>
    </xf>
    <xf numFmtId="0" fontId="9" fillId="6" borderId="8" xfId="1" applyFont="1" applyFill="1" applyBorder="1" applyAlignment="1">
      <alignment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2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8" fillId="0" borderId="5" xfId="1" applyFont="1" applyBorder="1" applyAlignment="1">
      <alignment vertical="center" wrapText="1"/>
    </xf>
    <xf numFmtId="0" fontId="6" fillId="0" borderId="0" xfId="1" applyFont="1" applyAlignment="1">
      <alignment vertical="top" wrapText="1"/>
    </xf>
    <xf numFmtId="0" fontId="0" fillId="0" borderId="0" xfId="1" applyFont="1" applyAlignment="1">
      <alignment vertical="top" wrapText="1"/>
    </xf>
    <xf numFmtId="0" fontId="7" fillId="2" borderId="0" xfId="1" applyFont="1" applyFill="1" applyAlignment="1">
      <alignment horizontal="center" vertical="center" wrapText="1"/>
    </xf>
    <xf numFmtId="0" fontId="1" fillId="2" borderId="0" xfId="1" applyFont="1" applyFill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0" fontId="2" fillId="6" borderId="0" xfId="1" applyFont="1" applyFill="1" applyAlignment="1">
      <alignment vertical="center" wrapText="1"/>
    </xf>
    <xf numFmtId="164" fontId="3" fillId="0" borderId="0" xfId="1" applyNumberFormat="1" applyFont="1" applyAlignment="1">
      <alignment vertical="center" wrapText="1"/>
    </xf>
    <xf numFmtId="0" fontId="4" fillId="2" borderId="0" xfId="1" applyFont="1" applyFill="1" applyAlignment="1">
      <alignment horizontal="center" vertical="center" wrapText="1"/>
    </xf>
    <xf numFmtId="164" fontId="4" fillId="2" borderId="0" xfId="1" applyNumberFormat="1" applyFont="1" applyFill="1" applyAlignment="1">
      <alignment horizontal="center" vertical="center" wrapText="1"/>
    </xf>
    <xf numFmtId="0" fontId="9" fillId="6" borderId="7" xfId="1" applyFont="1" applyFill="1" applyBorder="1" applyAlignment="1">
      <alignment horizontal="center" vertical="center"/>
    </xf>
    <xf numFmtId="0" fontId="9" fillId="6" borderId="7" xfId="1" applyFont="1" applyFill="1" applyBorder="1" applyAlignment="1">
      <alignment vertical="center" wrapText="1"/>
    </xf>
    <xf numFmtId="2" fontId="9" fillId="6" borderId="7" xfId="1" applyNumberFormat="1" applyFont="1" applyFill="1" applyBorder="1" applyAlignment="1">
      <alignment horizontal="center" vertical="center"/>
    </xf>
    <xf numFmtId="164" fontId="9" fillId="6" borderId="7" xfId="1" applyNumberFormat="1" applyFont="1" applyFill="1" applyBorder="1" applyAlignment="1">
      <alignment horizontal="center" vertical="center"/>
    </xf>
    <xf numFmtId="0" fontId="3" fillId="3" borderId="0" xfId="1" applyFont="1" applyFill="1" applyAlignment="1">
      <alignment vertical="center" wrapText="1"/>
    </xf>
    <xf numFmtId="0" fontId="5" fillId="6" borderId="5" xfId="1" applyFont="1" applyFill="1" applyBorder="1" applyAlignment="1" applyProtection="1">
      <alignment vertical="center" wrapText="1"/>
      <protection locked="0"/>
    </xf>
    <xf numFmtId="164" fontId="8" fillId="6" borderId="0" xfId="1" applyNumberFormat="1" applyFont="1" applyFill="1" applyAlignment="1" applyProtection="1">
      <alignment horizontal="center" vertical="center" shrinkToFit="1"/>
      <protection locked="0"/>
    </xf>
    <xf numFmtId="164" fontId="8" fillId="7" borderId="0" xfId="1" applyNumberFormat="1" applyFont="1" applyFill="1" applyAlignment="1">
      <alignment horizontal="right" vertical="center" shrinkToFit="1"/>
    </xf>
    <xf numFmtId="164" fontId="9" fillId="5" borderId="0" xfId="1" applyNumberFormat="1" applyFont="1" applyFill="1" applyAlignment="1">
      <alignment horizontal="right" vertical="center" shrinkToFit="1"/>
    </xf>
    <xf numFmtId="164" fontId="5" fillId="7" borderId="0" xfId="1" applyNumberFormat="1" applyFont="1" applyFill="1" applyAlignment="1">
      <alignment horizontal="right" vertical="center" shrinkToFit="1"/>
    </xf>
    <xf numFmtId="164" fontId="9" fillId="6" borderId="7" xfId="1" applyNumberFormat="1" applyFont="1" applyFill="1" applyBorder="1" applyAlignment="1">
      <alignment horizontal="right" vertical="center" shrinkToFit="1"/>
    </xf>
    <xf numFmtId="164" fontId="9" fillId="5" borderId="0" xfId="1" applyNumberFormat="1" applyFont="1" applyFill="1" applyAlignment="1">
      <alignment horizontal="center" vertical="center" shrinkToFit="1"/>
    </xf>
    <xf numFmtId="164" fontId="5" fillId="6" borderId="0" xfId="1" applyNumberFormat="1" applyFont="1" applyFill="1" applyAlignment="1" applyProtection="1">
      <alignment horizontal="center" vertical="center" shrinkToFit="1"/>
      <protection locked="0"/>
    </xf>
    <xf numFmtId="164" fontId="8" fillId="7" borderId="0" xfId="1" applyNumberFormat="1" applyFont="1" applyFill="1" applyAlignment="1">
      <alignment horizontal="center" vertical="center" shrinkToFit="1"/>
    </xf>
    <xf numFmtId="2" fontId="8" fillId="7" borderId="0" xfId="1" applyNumberFormat="1" applyFont="1" applyFill="1" applyAlignment="1">
      <alignment horizontal="center" vertical="center" shrinkToFit="1"/>
    </xf>
    <xf numFmtId="2" fontId="9" fillId="5" borderId="0" xfId="1" applyNumberFormat="1" applyFont="1" applyFill="1" applyAlignment="1">
      <alignment horizontal="center" vertical="center" shrinkToFit="1"/>
    </xf>
    <xf numFmtId="2" fontId="5" fillId="6" borderId="0" xfId="1" applyNumberFormat="1" applyFont="1" applyFill="1" applyAlignment="1" applyProtection="1">
      <alignment horizontal="center" vertical="center" shrinkToFit="1"/>
      <protection locked="0"/>
    </xf>
    <xf numFmtId="1" fontId="8" fillId="7" borderId="0" xfId="1" applyNumberFormat="1" applyFont="1" applyFill="1" applyAlignment="1">
      <alignment horizontal="center" vertical="center" shrinkToFit="1"/>
    </xf>
    <xf numFmtId="164" fontId="3" fillId="0" borderId="0" xfId="1" applyNumberFormat="1" applyFont="1" applyAlignment="1">
      <alignment vertical="center" shrinkToFit="1"/>
    </xf>
    <xf numFmtId="164" fontId="2" fillId="6" borderId="0" xfId="1" applyNumberFormat="1" applyFont="1" applyFill="1" applyAlignment="1">
      <alignment vertical="center" shrinkToFit="1"/>
    </xf>
    <xf numFmtId="164" fontId="2" fillId="0" borderId="0" xfId="1" applyNumberFormat="1" applyFont="1" applyAlignment="1">
      <alignment vertical="center" shrinkToFit="1"/>
    </xf>
    <xf numFmtId="0" fontId="3" fillId="6" borderId="0" xfId="1" applyFont="1" applyFill="1" applyAlignment="1" applyProtection="1">
      <alignment vertical="center" wrapText="1"/>
      <protection locked="0"/>
    </xf>
    <xf numFmtId="164" fontId="3" fillId="6" borderId="0" xfId="1" applyNumberFormat="1" applyFont="1" applyFill="1" applyAlignment="1" applyProtection="1">
      <alignment vertical="center" wrapText="1"/>
      <protection locked="0"/>
    </xf>
    <xf numFmtId="0" fontId="3" fillId="6" borderId="0" xfId="1" applyFont="1" applyFill="1" applyAlignment="1" applyProtection="1">
      <alignment vertical="center" wrapText="1"/>
      <protection locked="0"/>
    </xf>
    <xf numFmtId="165" fontId="3" fillId="6" borderId="0" xfId="1" applyNumberFormat="1" applyFont="1" applyFill="1" applyAlignment="1" applyProtection="1">
      <alignment vertical="center" wrapText="1"/>
      <protection locked="0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"/>
  <sheetViews>
    <sheetView workbookViewId="0">
      <selection activeCell="A10" sqref="A10"/>
    </sheetView>
  </sheetViews>
  <sheetFormatPr defaultRowHeight="14.25"/>
  <cols>
    <col min="1" max="1" width="115" customWidth="1"/>
    <col min="2" max="8" width="14" customWidth="1"/>
  </cols>
  <sheetData>
    <row r="1" spans="1:8" ht="15.6" customHeight="1">
      <c r="A1" s="34" t="s">
        <v>0</v>
      </c>
      <c r="B1" s="35"/>
      <c r="C1" s="35"/>
      <c r="D1" s="35"/>
      <c r="E1" s="35"/>
      <c r="F1" s="35"/>
      <c r="G1" s="35"/>
      <c r="H1" s="35"/>
    </row>
    <row r="2" spans="1:8" ht="15" customHeight="1">
      <c r="A2" s="32" t="s">
        <v>1</v>
      </c>
      <c r="B2" s="33"/>
      <c r="C2" s="33"/>
      <c r="D2" s="33"/>
      <c r="E2" s="33"/>
      <c r="F2" s="33"/>
      <c r="G2" s="33"/>
      <c r="H2" s="33"/>
    </row>
    <row r="3" spans="1:8" ht="15" customHeight="1">
      <c r="A3" s="32" t="s">
        <v>2</v>
      </c>
      <c r="B3" s="33"/>
      <c r="C3" s="33"/>
      <c r="D3" s="33"/>
      <c r="E3" s="33"/>
      <c r="F3" s="33"/>
      <c r="G3" s="33"/>
      <c r="H3" s="33"/>
    </row>
    <row r="4" spans="1:8" ht="15" customHeight="1">
      <c r="A4" s="32" t="s">
        <v>3</v>
      </c>
      <c r="B4" s="33"/>
      <c r="C4" s="33"/>
      <c r="D4" s="33"/>
      <c r="E4" s="33"/>
      <c r="F4" s="33"/>
      <c r="G4" s="33"/>
      <c r="H4" s="33"/>
    </row>
    <row r="5" spans="1:8" ht="15" customHeight="1">
      <c r="A5" s="32" t="s">
        <v>4</v>
      </c>
      <c r="B5" s="33"/>
      <c r="C5" s="33"/>
      <c r="D5" s="33"/>
      <c r="E5" s="33"/>
      <c r="F5" s="33"/>
      <c r="G5" s="33"/>
      <c r="H5" s="33"/>
    </row>
    <row r="6" spans="1:8" ht="15" customHeight="1">
      <c r="A6" s="32" t="s">
        <v>5</v>
      </c>
      <c r="B6" s="33"/>
      <c r="C6" s="33"/>
      <c r="D6" s="33"/>
      <c r="E6" s="33"/>
      <c r="F6" s="33"/>
      <c r="G6" s="33"/>
      <c r="H6" s="33"/>
    </row>
    <row r="7" spans="1:8" ht="15" customHeight="1">
      <c r="A7" s="32" t="s">
        <v>6</v>
      </c>
      <c r="B7" s="33"/>
      <c r="C7" s="33"/>
      <c r="D7" s="33"/>
      <c r="E7" s="33"/>
      <c r="F7" s="33"/>
      <c r="G7" s="33"/>
      <c r="H7" s="33"/>
    </row>
    <row r="8" spans="1:8" ht="15" customHeight="1">
      <c r="A8" s="32" t="s">
        <v>7</v>
      </c>
      <c r="B8" s="33"/>
      <c r="C8" s="33"/>
      <c r="D8" s="33"/>
      <c r="E8" s="33"/>
      <c r="F8" s="33"/>
      <c r="G8" s="33"/>
      <c r="H8" s="33"/>
    </row>
    <row r="9" spans="1:8" ht="15" customHeight="1">
      <c r="A9" s="6" t="s">
        <v>8</v>
      </c>
    </row>
  </sheetData>
  <sheetProtection algorithmName="SHA-512" hashValue="Rd8AR/qxJXlc2nR4/9sYEyyqibNMBVxS7H/4smqa3+siwomnDkVrL3AnmsXLF9Xb+KXOvNdIwRht4sD2PSOvmw==" saltValue="Bt21GjcuTYHQDqw94W06uw==" spinCount="100000" sheet="1" objects="1" scenarios="1"/>
  <mergeCells count="8">
    <mergeCell ref="A6:H6"/>
    <mergeCell ref="A7:H7"/>
    <mergeCell ref="A8:H8"/>
    <mergeCell ref="A1:H1"/>
    <mergeCell ref="A2:H2"/>
    <mergeCell ref="A3:H3"/>
    <mergeCell ref="A4:H4"/>
    <mergeCell ref="A5:H5"/>
  </mergeCells>
  <pageMargins left="0.7" right="0.7" top="0.75" bottom="0.75" header="0.3" footer="0.3"/>
  <pageSetup paperSize="9" scale="5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74"/>
  <sheetViews>
    <sheetView workbookViewId="0">
      <selection activeCell="D14" sqref="D14:G14"/>
    </sheetView>
  </sheetViews>
  <sheetFormatPr defaultRowHeight="14.25"/>
  <cols>
    <col min="2" max="2" width="15" customWidth="1"/>
    <col min="3" max="5" width="18" customWidth="1"/>
    <col min="6" max="6" width="12" customWidth="1"/>
    <col min="7" max="7" width="16" customWidth="1"/>
    <col min="8" max="8" width="10" customWidth="1"/>
    <col min="9" max="9" width="14" customWidth="1"/>
  </cols>
  <sheetData>
    <row r="1" spans="1:9" ht="15.75">
      <c r="A1" s="5"/>
      <c r="B1" s="39" t="s">
        <v>9</v>
      </c>
      <c r="C1" s="39"/>
      <c r="D1" s="39"/>
      <c r="E1" s="39"/>
      <c r="F1" s="39"/>
      <c r="G1" s="40"/>
      <c r="H1" s="39"/>
      <c r="I1" s="2"/>
    </row>
    <row r="2" spans="1:9" ht="24" customHeight="1">
      <c r="A2" s="5"/>
      <c r="B2" s="7" t="s">
        <v>10</v>
      </c>
      <c r="C2" s="2"/>
      <c r="D2" s="36" t="s">
        <v>11</v>
      </c>
      <c r="E2" s="36"/>
      <c r="F2" s="36"/>
      <c r="G2" s="38"/>
      <c r="H2" s="2"/>
      <c r="I2" s="2"/>
    </row>
    <row r="3" spans="1:9">
      <c r="A3" s="5"/>
      <c r="B3" s="7" t="s">
        <v>12</v>
      </c>
      <c r="C3" s="2"/>
      <c r="D3" s="36" t="s">
        <v>13</v>
      </c>
      <c r="E3" s="36"/>
      <c r="F3" s="36"/>
      <c r="G3" s="38"/>
      <c r="H3" s="2"/>
      <c r="I3" s="2"/>
    </row>
    <row r="4" spans="1:9">
      <c r="A4" s="5"/>
      <c r="B4" s="7" t="s">
        <v>14</v>
      </c>
      <c r="C4" s="2"/>
      <c r="D4" s="36" t="s">
        <v>15</v>
      </c>
      <c r="E4" s="36"/>
      <c r="F4" s="36"/>
      <c r="G4" s="38"/>
      <c r="H4" s="2"/>
      <c r="I4" s="2"/>
    </row>
    <row r="5" spans="1:9">
      <c r="A5" s="5"/>
      <c r="B5" s="7" t="s">
        <v>16</v>
      </c>
      <c r="C5" s="2"/>
      <c r="D5" s="36" t="s">
        <v>17</v>
      </c>
      <c r="E5" s="36"/>
      <c r="F5" s="36"/>
      <c r="G5" s="38"/>
      <c r="H5" s="2" t="s">
        <v>18</v>
      </c>
      <c r="I5" s="2">
        <v>70943168</v>
      </c>
    </row>
    <row r="6" spans="1:9">
      <c r="A6" s="5"/>
      <c r="B6" s="2"/>
      <c r="C6" s="2"/>
      <c r="D6" s="2" t="s">
        <v>19</v>
      </c>
      <c r="E6" s="2"/>
      <c r="F6" s="2"/>
      <c r="G6" s="8"/>
      <c r="H6" s="2" t="s">
        <v>20</v>
      </c>
      <c r="I6" s="2"/>
    </row>
    <row r="7" spans="1:9">
      <c r="A7" s="5"/>
      <c r="B7" s="2"/>
      <c r="C7" s="2"/>
      <c r="D7" s="2" t="s">
        <v>21</v>
      </c>
      <c r="E7" s="2"/>
      <c r="F7" s="2"/>
      <c r="G7" s="8"/>
      <c r="H7" s="2"/>
      <c r="I7" s="2"/>
    </row>
    <row r="8" spans="1:9" ht="38.25">
      <c r="A8" s="5"/>
      <c r="B8" s="7" t="s">
        <v>22</v>
      </c>
      <c r="C8" s="2"/>
      <c r="D8" s="62"/>
      <c r="E8" s="62"/>
      <c r="F8" s="62"/>
      <c r="G8" s="63"/>
      <c r="H8" s="2"/>
      <c r="I8" s="2"/>
    </row>
    <row r="9" spans="1:9">
      <c r="A9" s="5"/>
      <c r="B9" s="2"/>
      <c r="C9" s="2"/>
      <c r="D9" s="2"/>
      <c r="E9" s="2"/>
      <c r="F9" s="2"/>
      <c r="G9" s="8"/>
      <c r="H9" s="2"/>
      <c r="I9" s="2"/>
    </row>
    <row r="10" spans="1:9">
      <c r="A10" s="5"/>
      <c r="B10" s="2"/>
      <c r="C10" s="2"/>
      <c r="D10" s="2"/>
      <c r="E10" s="2"/>
      <c r="F10" s="2"/>
      <c r="G10" s="8"/>
      <c r="H10" s="2"/>
      <c r="I10" s="2"/>
    </row>
    <row r="11" spans="1:9">
      <c r="A11" s="5"/>
      <c r="B11" s="7" t="s">
        <v>23</v>
      </c>
      <c r="C11" s="2"/>
      <c r="D11" s="62"/>
      <c r="E11" s="62"/>
      <c r="F11" s="62"/>
      <c r="G11" s="63"/>
      <c r="H11" s="2" t="s">
        <v>18</v>
      </c>
      <c r="I11" s="64"/>
    </row>
    <row r="12" spans="1:9">
      <c r="A12" s="5"/>
      <c r="B12" s="2"/>
      <c r="C12" s="2"/>
      <c r="D12" s="2"/>
      <c r="E12" s="2"/>
      <c r="F12" s="2"/>
      <c r="G12" s="8"/>
      <c r="H12" s="2" t="s">
        <v>20</v>
      </c>
      <c r="I12" s="64"/>
    </row>
    <row r="13" spans="1:9">
      <c r="A13" s="5"/>
      <c r="B13" s="2"/>
      <c r="C13" s="2"/>
      <c r="D13" s="2"/>
      <c r="E13" s="2"/>
      <c r="F13" s="2"/>
      <c r="G13" s="8"/>
      <c r="H13" s="2"/>
      <c r="I13" s="2"/>
    </row>
    <row r="14" spans="1:9">
      <c r="A14" s="5"/>
      <c r="B14" s="7" t="s">
        <v>24</v>
      </c>
      <c r="C14" s="2"/>
      <c r="D14" s="62"/>
      <c r="E14" s="62"/>
      <c r="F14" s="62"/>
      <c r="G14" s="63"/>
      <c r="H14" s="2"/>
      <c r="I14" s="2"/>
    </row>
    <row r="15" spans="1:9">
      <c r="A15" s="5"/>
      <c r="B15" s="2"/>
      <c r="C15" s="2"/>
      <c r="D15" s="2"/>
      <c r="E15" s="2"/>
      <c r="F15" s="2"/>
      <c r="G15" s="8"/>
      <c r="H15" s="2"/>
      <c r="I15" s="2"/>
    </row>
    <row r="16" spans="1:9">
      <c r="A16" s="5"/>
      <c r="B16" s="7" t="s">
        <v>25</v>
      </c>
      <c r="C16" s="7"/>
      <c r="D16" s="7"/>
      <c r="E16" s="7"/>
      <c r="F16" s="7"/>
      <c r="G16" s="9"/>
      <c r="H16" s="2"/>
      <c r="I16" s="2"/>
    </row>
    <row r="17" spans="1:9" ht="21.95" customHeight="1">
      <c r="A17" s="5"/>
      <c r="B17" s="2" t="s">
        <v>26</v>
      </c>
      <c r="C17" s="36" t="s">
        <v>27</v>
      </c>
      <c r="D17" s="36"/>
      <c r="E17" s="36"/>
      <c r="F17" s="36"/>
      <c r="G17" s="59">
        <f>'Rozpočet Pol'!G8</f>
        <v>0</v>
      </c>
      <c r="H17" s="2"/>
      <c r="I17" s="2"/>
    </row>
    <row r="18" spans="1:9" ht="21.95" customHeight="1">
      <c r="A18" s="5"/>
      <c r="B18" s="2" t="s">
        <v>28</v>
      </c>
      <c r="C18" s="36" t="s">
        <v>29</v>
      </c>
      <c r="D18" s="36"/>
      <c r="E18" s="36"/>
      <c r="F18" s="36"/>
      <c r="G18" s="59">
        <f>'Rozpočet Pol'!G13</f>
        <v>0</v>
      </c>
      <c r="H18" s="2"/>
      <c r="I18" s="2"/>
    </row>
    <row r="19" spans="1:9" ht="21.95" customHeight="1">
      <c r="A19" s="5"/>
      <c r="B19" s="2" t="s">
        <v>30</v>
      </c>
      <c r="C19" s="36" t="s">
        <v>31</v>
      </c>
      <c r="D19" s="36"/>
      <c r="E19" s="36"/>
      <c r="F19" s="36"/>
      <c r="G19" s="59">
        <f>'Rozpočet Pol'!G23</f>
        <v>0</v>
      </c>
      <c r="H19" s="2"/>
      <c r="I19" s="2"/>
    </row>
    <row r="20" spans="1:9" ht="21.95" customHeight="1">
      <c r="A20" s="5"/>
      <c r="B20" s="2" t="s">
        <v>32</v>
      </c>
      <c r="C20" s="36" t="s">
        <v>33</v>
      </c>
      <c r="D20" s="36"/>
      <c r="E20" s="36"/>
      <c r="F20" s="36"/>
      <c r="G20" s="59">
        <f>'Rozpočet Pol'!G28</f>
        <v>0</v>
      </c>
      <c r="H20" s="2"/>
      <c r="I20" s="2"/>
    </row>
    <row r="21" spans="1:9" ht="21.95" customHeight="1">
      <c r="A21" s="5"/>
      <c r="B21" s="2" t="s">
        <v>34</v>
      </c>
      <c r="C21" s="36" t="s">
        <v>35</v>
      </c>
      <c r="D21" s="36"/>
      <c r="E21" s="36"/>
      <c r="F21" s="36"/>
      <c r="G21" s="59">
        <f>'Rozpočet Pol'!G34</f>
        <v>0</v>
      </c>
      <c r="H21" s="2"/>
      <c r="I21" s="2"/>
    </row>
    <row r="22" spans="1:9" ht="21.95" customHeight="1">
      <c r="A22" s="5"/>
      <c r="B22" s="2" t="s">
        <v>36</v>
      </c>
      <c r="C22" s="36" t="s">
        <v>37</v>
      </c>
      <c r="D22" s="36"/>
      <c r="E22" s="36"/>
      <c r="F22" s="36"/>
      <c r="G22" s="59">
        <f>'Rozpočet Pol'!G38</f>
        <v>0</v>
      </c>
      <c r="H22" s="2"/>
      <c r="I22" s="2"/>
    </row>
    <row r="23" spans="1:9" ht="32.1" customHeight="1">
      <c r="A23" s="5"/>
      <c r="B23" s="2" t="s">
        <v>38</v>
      </c>
      <c r="C23" s="36" t="s">
        <v>39</v>
      </c>
      <c r="D23" s="36"/>
      <c r="E23" s="36"/>
      <c r="F23" s="36"/>
      <c r="G23" s="59">
        <f>'Rozpočet Pol'!G45</f>
        <v>0</v>
      </c>
      <c r="H23" s="2"/>
      <c r="I23" s="2"/>
    </row>
    <row r="24" spans="1:9" ht="21.95" customHeight="1">
      <c r="A24" s="5"/>
      <c r="B24" s="2" t="s">
        <v>40</v>
      </c>
      <c r="C24" s="36" t="s">
        <v>41</v>
      </c>
      <c r="D24" s="36"/>
      <c r="E24" s="36"/>
      <c r="F24" s="36"/>
      <c r="G24" s="59">
        <f>'Rozpočet Pol'!G50</f>
        <v>0</v>
      </c>
      <c r="H24" s="2"/>
      <c r="I24" s="2"/>
    </row>
    <row r="25" spans="1:9" ht="32.1" customHeight="1">
      <c r="A25" s="5"/>
      <c r="B25" s="2" t="s">
        <v>42</v>
      </c>
      <c r="C25" s="36" t="s">
        <v>43</v>
      </c>
      <c r="D25" s="36"/>
      <c r="E25" s="36"/>
      <c r="F25" s="36"/>
      <c r="G25" s="59">
        <f>'Rozpočet Pol'!G53</f>
        <v>0</v>
      </c>
      <c r="H25" s="2"/>
      <c r="I25" s="2"/>
    </row>
    <row r="26" spans="1:9" ht="32.1" customHeight="1">
      <c r="A26" s="5"/>
      <c r="B26" s="2" t="s">
        <v>44</v>
      </c>
      <c r="C26" s="36" t="s">
        <v>45</v>
      </c>
      <c r="D26" s="36"/>
      <c r="E26" s="36"/>
      <c r="F26" s="36"/>
      <c r="G26" s="59">
        <f>'Rozpočet Pol'!G57</f>
        <v>0</v>
      </c>
      <c r="H26" s="2"/>
      <c r="I26" s="2"/>
    </row>
    <row r="27" spans="1:9" ht="21.95" customHeight="1">
      <c r="A27" s="5"/>
      <c r="B27" s="2" t="s">
        <v>46</v>
      </c>
      <c r="C27" s="36" t="s">
        <v>47</v>
      </c>
      <c r="D27" s="36"/>
      <c r="E27" s="36"/>
      <c r="F27" s="36"/>
      <c r="G27" s="59">
        <f>'Rozpočet Pol'!G63</f>
        <v>0</v>
      </c>
      <c r="H27" s="2"/>
      <c r="I27" s="2"/>
    </row>
    <row r="28" spans="1:9" ht="21.95" customHeight="1">
      <c r="A28" s="5"/>
      <c r="B28" s="2" t="s">
        <v>48</v>
      </c>
      <c r="C28" s="36" t="s">
        <v>49</v>
      </c>
      <c r="D28" s="36"/>
      <c r="E28" s="36"/>
      <c r="F28" s="36"/>
      <c r="G28" s="59">
        <f>'Rozpočet Pol'!G69</f>
        <v>0</v>
      </c>
      <c r="H28" s="2"/>
      <c r="I28" s="2"/>
    </row>
    <row r="29" spans="1:9" ht="21.95" customHeight="1">
      <c r="A29" s="5"/>
      <c r="B29" s="2" t="s">
        <v>50</v>
      </c>
      <c r="C29" s="36" t="s">
        <v>51</v>
      </c>
      <c r="D29" s="36"/>
      <c r="E29" s="36"/>
      <c r="F29" s="36"/>
      <c r="G29" s="59">
        <f>'Rozpočet Pol'!G73</f>
        <v>0</v>
      </c>
      <c r="H29" s="2"/>
      <c r="I29" s="2"/>
    </row>
    <row r="30" spans="1:9" ht="32.1" customHeight="1">
      <c r="A30" s="5"/>
      <c r="B30" s="2" t="s">
        <v>52</v>
      </c>
      <c r="C30" s="36" t="s">
        <v>53</v>
      </c>
      <c r="D30" s="36"/>
      <c r="E30" s="36"/>
      <c r="F30" s="36"/>
      <c r="G30" s="59">
        <f>'Rozpočet Pol'!G81</f>
        <v>0</v>
      </c>
      <c r="H30" s="2"/>
      <c r="I30" s="2"/>
    </row>
    <row r="31" spans="1:9" ht="21.95" customHeight="1">
      <c r="A31" s="5"/>
      <c r="B31" s="2" t="s">
        <v>54</v>
      </c>
      <c r="C31" s="36" t="s">
        <v>55</v>
      </c>
      <c r="D31" s="36"/>
      <c r="E31" s="36"/>
      <c r="F31" s="36"/>
      <c r="G31" s="59">
        <f>'Rozpočet Pol'!G87</f>
        <v>0</v>
      </c>
      <c r="H31" s="2"/>
      <c r="I31" s="2"/>
    </row>
    <row r="32" spans="1:9" ht="21.95" customHeight="1">
      <c r="A32" s="5"/>
      <c r="B32" s="2" t="s">
        <v>56</v>
      </c>
      <c r="C32" s="36" t="s">
        <v>57</v>
      </c>
      <c r="D32" s="36"/>
      <c r="E32" s="36"/>
      <c r="F32" s="36"/>
      <c r="G32" s="59">
        <f>'Rozpočet Pol'!G98</f>
        <v>0</v>
      </c>
      <c r="H32" s="2"/>
      <c r="I32" s="2"/>
    </row>
    <row r="33" spans="1:9">
      <c r="A33" s="5"/>
      <c r="B33" s="37" t="s">
        <v>58</v>
      </c>
      <c r="C33" s="37"/>
      <c r="D33" s="37"/>
      <c r="E33" s="37"/>
      <c r="F33" s="37"/>
      <c r="G33" s="60">
        <f>SUM(G17:G32)</f>
        <v>0</v>
      </c>
      <c r="H33" s="2"/>
      <c r="I33" s="2"/>
    </row>
    <row r="34" spans="1:9">
      <c r="A34" s="5"/>
      <c r="B34" s="2"/>
      <c r="C34" s="2"/>
      <c r="D34" s="2"/>
      <c r="E34" s="2"/>
      <c r="F34" s="2"/>
      <c r="G34" s="59"/>
      <c r="H34" s="2"/>
      <c r="I34" s="2"/>
    </row>
    <row r="35" spans="1:9">
      <c r="A35" s="5"/>
      <c r="B35" s="2"/>
      <c r="C35" s="2"/>
      <c r="D35" s="2"/>
      <c r="E35" s="2"/>
      <c r="F35" s="2"/>
      <c r="G35" s="59"/>
      <c r="H35" s="2"/>
      <c r="I35" s="2"/>
    </row>
    <row r="36" spans="1:9">
      <c r="A36" s="5"/>
      <c r="B36" s="7" t="s">
        <v>59</v>
      </c>
      <c r="C36" s="7"/>
      <c r="D36" s="7"/>
      <c r="E36" s="7"/>
      <c r="F36" s="7"/>
      <c r="G36" s="61"/>
      <c r="H36" s="2"/>
      <c r="I36" s="2"/>
    </row>
    <row r="37" spans="1:9" ht="25.5">
      <c r="A37" s="5"/>
      <c r="B37" s="2" t="s">
        <v>60</v>
      </c>
      <c r="C37" s="2"/>
      <c r="D37" s="2"/>
      <c r="E37" s="2">
        <v>21</v>
      </c>
      <c r="F37" s="2" t="s">
        <v>61</v>
      </c>
      <c r="G37" s="59">
        <f>G33</f>
        <v>0</v>
      </c>
      <c r="H37" s="2"/>
      <c r="I37" s="2"/>
    </row>
    <row r="38" spans="1:9">
      <c r="A38" s="5"/>
      <c r="B38" s="2" t="s">
        <v>62</v>
      </c>
      <c r="C38" s="2"/>
      <c r="D38" s="2"/>
      <c r="E38" s="2">
        <v>21</v>
      </c>
      <c r="F38" s="2" t="s">
        <v>61</v>
      </c>
      <c r="G38" s="59">
        <f>G37*21/100</f>
        <v>0</v>
      </c>
      <c r="H38" s="2"/>
      <c r="I38" s="2"/>
    </row>
    <row r="39" spans="1:9">
      <c r="A39" s="5"/>
      <c r="B39" s="2" t="s">
        <v>63</v>
      </c>
      <c r="C39" s="2"/>
      <c r="D39" s="2"/>
      <c r="E39" s="2"/>
      <c r="F39" s="2"/>
      <c r="G39" s="59">
        <f>ROUND(G37+G38,0)-(G37+G38)</f>
        <v>0</v>
      </c>
      <c r="H39" s="2"/>
      <c r="I39" s="2"/>
    </row>
    <row r="40" spans="1:9">
      <c r="A40" s="5"/>
      <c r="B40" s="4" t="s">
        <v>64</v>
      </c>
      <c r="C40" s="4"/>
      <c r="D40" s="4"/>
      <c r="E40" s="4"/>
      <c r="F40" s="4"/>
      <c r="G40" s="60">
        <f>SUM(G37:G39)</f>
        <v>0</v>
      </c>
      <c r="H40" s="2"/>
      <c r="I40" s="2"/>
    </row>
    <row r="41" spans="1:9">
      <c r="A41" s="5"/>
      <c r="B41" s="2"/>
      <c r="C41" s="2"/>
      <c r="D41" s="2"/>
      <c r="E41" s="2"/>
      <c r="F41" s="2"/>
      <c r="G41" s="59"/>
      <c r="H41" s="2"/>
      <c r="I41" s="2"/>
    </row>
    <row r="42" spans="1:9">
      <c r="A42" s="5"/>
      <c r="B42" s="2"/>
      <c r="C42" s="2"/>
      <c r="D42" s="2"/>
      <c r="E42" s="2"/>
      <c r="F42" s="2"/>
      <c r="G42" s="59"/>
      <c r="H42" s="2"/>
      <c r="I42" s="2"/>
    </row>
    <row r="43" spans="1:9">
      <c r="A43" s="5"/>
      <c r="B43" s="2"/>
      <c r="C43" s="2"/>
      <c r="D43" s="2"/>
      <c r="E43" s="2"/>
      <c r="F43" s="2"/>
      <c r="G43" s="59"/>
      <c r="H43" s="2"/>
      <c r="I43" s="2"/>
    </row>
    <row r="44" spans="1:9">
      <c r="A44" s="5"/>
      <c r="B44" s="2" t="s">
        <v>65</v>
      </c>
      <c r="C44" s="2"/>
      <c r="D44" s="2"/>
      <c r="E44" s="2"/>
      <c r="F44" s="2" t="s">
        <v>66</v>
      </c>
      <c r="G44" s="59"/>
      <c r="H44" s="65"/>
      <c r="I44" s="2"/>
    </row>
    <row r="45" spans="1:9">
      <c r="A45" s="5"/>
      <c r="B45" s="2"/>
      <c r="C45" s="2"/>
      <c r="D45" s="2"/>
      <c r="E45" s="2"/>
      <c r="F45" s="2"/>
      <c r="G45" s="59"/>
      <c r="H45" s="2"/>
      <c r="I45" s="2"/>
    </row>
    <row r="46" spans="1:9">
      <c r="A46" s="5"/>
      <c r="B46" s="2"/>
      <c r="C46" s="2"/>
      <c r="D46" s="2"/>
      <c r="E46" s="2"/>
      <c r="F46" s="2"/>
      <c r="G46" s="59"/>
      <c r="H46" s="2"/>
      <c r="I46" s="2"/>
    </row>
    <row r="47" spans="1:9">
      <c r="A47" s="5"/>
      <c r="B47" s="2"/>
      <c r="C47" s="7" t="s">
        <v>67</v>
      </c>
      <c r="D47" s="7"/>
      <c r="E47" s="7"/>
      <c r="F47" s="7" t="s">
        <v>68</v>
      </c>
      <c r="G47" s="8"/>
      <c r="H47" s="2"/>
      <c r="I47" s="2"/>
    </row>
    <row r="48" spans="1:9">
      <c r="A48" s="5"/>
      <c r="B48" s="2"/>
      <c r="C48" s="2"/>
      <c r="D48" s="2"/>
      <c r="E48" s="2"/>
      <c r="F48" s="2"/>
      <c r="G48" s="8"/>
      <c r="H48" s="2"/>
      <c r="I48" s="2"/>
    </row>
    <row r="49" spans="1:9">
      <c r="A49" s="5"/>
      <c r="B49" s="2"/>
      <c r="C49" s="2"/>
      <c r="D49" s="2"/>
      <c r="E49" s="2"/>
      <c r="F49" s="2"/>
      <c r="G49" s="8"/>
      <c r="H49" s="2"/>
      <c r="I49" s="2"/>
    </row>
    <row r="50" spans="1:9">
      <c r="A50" s="5"/>
      <c r="B50" s="2"/>
      <c r="C50" s="2"/>
      <c r="D50" s="2"/>
      <c r="E50" s="2"/>
      <c r="F50" s="2"/>
      <c r="G50" s="8"/>
      <c r="H50" s="2"/>
      <c r="I50" s="2"/>
    </row>
    <row r="51" spans="1:9">
      <c r="A51" s="5"/>
      <c r="B51" s="36" t="s">
        <v>69</v>
      </c>
      <c r="C51" s="36"/>
      <c r="D51" s="36"/>
      <c r="E51" s="36"/>
      <c r="F51" s="36"/>
      <c r="G51" s="38"/>
      <c r="H51" s="2"/>
      <c r="I51" s="2"/>
    </row>
    <row r="52" spans="1:9">
      <c r="A52" s="5"/>
      <c r="B52" s="2"/>
      <c r="C52" s="2"/>
      <c r="D52" s="2"/>
      <c r="E52" s="2"/>
      <c r="F52" s="2"/>
      <c r="G52" s="8"/>
      <c r="H52" s="2"/>
      <c r="I52" s="2"/>
    </row>
    <row r="53" spans="1:9">
      <c r="A53" s="5"/>
      <c r="B53" s="2"/>
      <c r="C53" s="2"/>
      <c r="D53" s="2"/>
      <c r="E53" s="2"/>
      <c r="F53" s="2"/>
      <c r="G53" s="8"/>
      <c r="H53" s="2"/>
      <c r="I53" s="2"/>
    </row>
    <row r="54" spans="1:9">
      <c r="A54" s="5"/>
      <c r="B54" s="2"/>
      <c r="C54" s="2"/>
      <c r="D54" s="2"/>
      <c r="E54" s="2"/>
      <c r="F54" s="2"/>
      <c r="G54" s="8"/>
      <c r="H54" s="2"/>
      <c r="I54" s="2"/>
    </row>
    <row r="55" spans="1:9">
      <c r="A55" s="5"/>
      <c r="B55" s="7" t="s">
        <v>70</v>
      </c>
      <c r="C55" s="7"/>
      <c r="D55" s="7"/>
      <c r="E55" s="7"/>
      <c r="F55" s="7"/>
      <c r="G55" s="9"/>
      <c r="H55" s="2"/>
      <c r="I55" s="2"/>
    </row>
    <row r="56" spans="1:9">
      <c r="A56" s="5"/>
      <c r="B56" s="2"/>
      <c r="C56" s="2"/>
      <c r="D56" s="2"/>
      <c r="E56" s="2"/>
      <c r="F56" s="2"/>
      <c r="G56" s="8"/>
      <c r="H56" s="2"/>
      <c r="I56" s="2"/>
    </row>
    <row r="57" spans="1:9">
      <c r="A57" s="5"/>
      <c r="B57" s="3" t="s">
        <v>71</v>
      </c>
      <c r="C57" s="3" t="s">
        <v>72</v>
      </c>
      <c r="D57" s="3"/>
      <c r="E57" s="3"/>
      <c r="F57" s="3" t="s">
        <v>73</v>
      </c>
      <c r="G57" s="10" t="s">
        <v>58</v>
      </c>
      <c r="H57" s="2"/>
      <c r="I57" s="2"/>
    </row>
    <row r="58" spans="1:9" ht="21.95" customHeight="1">
      <c r="A58" s="5"/>
      <c r="B58" s="2" t="s">
        <v>26</v>
      </c>
      <c r="C58" s="36" t="s">
        <v>27</v>
      </c>
      <c r="D58" s="36"/>
      <c r="E58" s="36"/>
      <c r="F58" s="2" t="s">
        <v>74</v>
      </c>
      <c r="G58" s="59">
        <f>'Rozpočet Pol'!G8</f>
        <v>0</v>
      </c>
      <c r="H58" s="2"/>
      <c r="I58" s="2"/>
    </row>
    <row r="59" spans="1:9" ht="21.95" customHeight="1">
      <c r="A59" s="5"/>
      <c r="B59" s="2" t="s">
        <v>28</v>
      </c>
      <c r="C59" s="36" t="s">
        <v>29</v>
      </c>
      <c r="D59" s="36"/>
      <c r="E59" s="36"/>
      <c r="F59" s="2" t="s">
        <v>74</v>
      </c>
      <c r="G59" s="59">
        <f>'Rozpočet Pol'!G13</f>
        <v>0</v>
      </c>
      <c r="H59" s="2"/>
      <c r="I59" s="2"/>
    </row>
    <row r="60" spans="1:9" ht="21.95" customHeight="1">
      <c r="A60" s="5"/>
      <c r="B60" s="2" t="s">
        <v>30</v>
      </c>
      <c r="C60" s="36" t="s">
        <v>31</v>
      </c>
      <c r="D60" s="36"/>
      <c r="E60" s="36"/>
      <c r="F60" s="2" t="s">
        <v>74</v>
      </c>
      <c r="G60" s="59">
        <f>'Rozpočet Pol'!G23</f>
        <v>0</v>
      </c>
      <c r="H60" s="2"/>
      <c r="I60" s="2"/>
    </row>
    <row r="61" spans="1:9" ht="21.95" customHeight="1">
      <c r="A61" s="5"/>
      <c r="B61" s="2" t="s">
        <v>32</v>
      </c>
      <c r="C61" s="36" t="s">
        <v>33</v>
      </c>
      <c r="D61" s="36"/>
      <c r="E61" s="36"/>
      <c r="F61" s="2" t="s">
        <v>74</v>
      </c>
      <c r="G61" s="59">
        <f>'Rozpočet Pol'!G28</f>
        <v>0</v>
      </c>
      <c r="H61" s="2"/>
      <c r="I61" s="2"/>
    </row>
    <row r="62" spans="1:9" ht="21.95" customHeight="1">
      <c r="A62" s="5"/>
      <c r="B62" s="2" t="s">
        <v>34</v>
      </c>
      <c r="C62" s="36" t="s">
        <v>35</v>
      </c>
      <c r="D62" s="36"/>
      <c r="E62" s="36"/>
      <c r="F62" s="2" t="s">
        <v>74</v>
      </c>
      <c r="G62" s="59">
        <f>'Rozpočet Pol'!G34</f>
        <v>0</v>
      </c>
      <c r="H62" s="2"/>
      <c r="I62" s="2"/>
    </row>
    <row r="63" spans="1:9" ht="21.95" customHeight="1">
      <c r="A63" s="5"/>
      <c r="B63" s="2" t="s">
        <v>36</v>
      </c>
      <c r="C63" s="36" t="s">
        <v>37</v>
      </c>
      <c r="D63" s="36"/>
      <c r="E63" s="36"/>
      <c r="F63" s="2" t="s">
        <v>74</v>
      </c>
      <c r="G63" s="59">
        <f>'Rozpočet Pol'!G38</f>
        <v>0</v>
      </c>
      <c r="H63" s="2"/>
      <c r="I63" s="2"/>
    </row>
    <row r="64" spans="1:9" ht="32.1" customHeight="1">
      <c r="A64" s="5"/>
      <c r="B64" s="2" t="s">
        <v>38</v>
      </c>
      <c r="C64" s="36" t="s">
        <v>39</v>
      </c>
      <c r="D64" s="36"/>
      <c r="E64" s="36"/>
      <c r="F64" s="2" t="s">
        <v>74</v>
      </c>
      <c r="G64" s="59">
        <f>'Rozpočet Pol'!G45</f>
        <v>0</v>
      </c>
      <c r="H64" s="2"/>
      <c r="I64" s="2"/>
    </row>
    <row r="65" spans="1:9" ht="21.95" customHeight="1">
      <c r="A65" s="5"/>
      <c r="B65" s="2" t="s">
        <v>40</v>
      </c>
      <c r="C65" s="36" t="s">
        <v>41</v>
      </c>
      <c r="D65" s="36"/>
      <c r="E65" s="36"/>
      <c r="F65" s="2" t="s">
        <v>75</v>
      </c>
      <c r="G65" s="59">
        <f>'Rozpočet Pol'!G50</f>
        <v>0</v>
      </c>
      <c r="H65" s="2"/>
      <c r="I65" s="2"/>
    </row>
    <row r="66" spans="1:9" ht="32.1" customHeight="1">
      <c r="A66" s="5"/>
      <c r="B66" s="2" t="s">
        <v>42</v>
      </c>
      <c r="C66" s="36" t="s">
        <v>43</v>
      </c>
      <c r="D66" s="36"/>
      <c r="E66" s="36"/>
      <c r="F66" s="2" t="s">
        <v>75</v>
      </c>
      <c r="G66" s="59">
        <f>'Rozpočet Pol'!G53</f>
        <v>0</v>
      </c>
      <c r="H66" s="2"/>
      <c r="I66" s="2"/>
    </row>
    <row r="67" spans="1:9" ht="32.1" customHeight="1">
      <c r="A67" s="5"/>
      <c r="B67" s="2" t="s">
        <v>44</v>
      </c>
      <c r="C67" s="36" t="s">
        <v>45</v>
      </c>
      <c r="D67" s="36"/>
      <c r="E67" s="36"/>
      <c r="F67" s="2" t="s">
        <v>75</v>
      </c>
      <c r="G67" s="59">
        <f>'Rozpočet Pol'!G57</f>
        <v>0</v>
      </c>
      <c r="H67" s="2"/>
      <c r="I67" s="2"/>
    </row>
    <row r="68" spans="1:9" ht="21.95" customHeight="1">
      <c r="A68" s="5"/>
      <c r="B68" s="2" t="s">
        <v>46</v>
      </c>
      <c r="C68" s="36" t="s">
        <v>47</v>
      </c>
      <c r="D68" s="36"/>
      <c r="E68" s="36"/>
      <c r="F68" s="2" t="s">
        <v>75</v>
      </c>
      <c r="G68" s="59">
        <f>'Rozpočet Pol'!G63</f>
        <v>0</v>
      </c>
      <c r="H68" s="2"/>
      <c r="I68" s="2"/>
    </row>
    <row r="69" spans="1:9" ht="21.95" customHeight="1">
      <c r="A69" s="5"/>
      <c r="B69" s="2" t="s">
        <v>48</v>
      </c>
      <c r="C69" s="36" t="s">
        <v>49</v>
      </c>
      <c r="D69" s="36"/>
      <c r="E69" s="36"/>
      <c r="F69" s="2" t="s">
        <v>75</v>
      </c>
      <c r="G69" s="59">
        <f>'Rozpočet Pol'!G69</f>
        <v>0</v>
      </c>
      <c r="H69" s="2"/>
      <c r="I69" s="2"/>
    </row>
    <row r="70" spans="1:9" ht="21.95" customHeight="1">
      <c r="A70" s="5"/>
      <c r="B70" s="2" t="s">
        <v>50</v>
      </c>
      <c r="C70" s="36" t="s">
        <v>51</v>
      </c>
      <c r="D70" s="36"/>
      <c r="E70" s="36"/>
      <c r="F70" s="2" t="s">
        <v>75</v>
      </c>
      <c r="G70" s="59">
        <f>'Rozpočet Pol'!G73</f>
        <v>0</v>
      </c>
      <c r="H70" s="2"/>
      <c r="I70" s="2"/>
    </row>
    <row r="71" spans="1:9" ht="32.1" customHeight="1">
      <c r="A71" s="5"/>
      <c r="B71" s="2" t="s">
        <v>52</v>
      </c>
      <c r="C71" s="36" t="s">
        <v>53</v>
      </c>
      <c r="D71" s="36"/>
      <c r="E71" s="36"/>
      <c r="F71" s="2" t="s">
        <v>75</v>
      </c>
      <c r="G71" s="59">
        <f>'Rozpočet Pol'!G81</f>
        <v>0</v>
      </c>
      <c r="H71" s="2"/>
      <c r="I71" s="2"/>
    </row>
    <row r="72" spans="1:9" ht="21.95" customHeight="1">
      <c r="A72" s="5"/>
      <c r="B72" s="2" t="s">
        <v>54</v>
      </c>
      <c r="C72" s="36" t="s">
        <v>55</v>
      </c>
      <c r="D72" s="36"/>
      <c r="E72" s="36"/>
      <c r="F72" s="2" t="s">
        <v>54</v>
      </c>
      <c r="G72" s="59">
        <f>'Rozpočet Pol'!G87</f>
        <v>0</v>
      </c>
      <c r="H72" s="2"/>
      <c r="I72" s="2"/>
    </row>
    <row r="73" spans="1:9" ht="21.95" customHeight="1">
      <c r="A73" s="5"/>
      <c r="B73" s="2" t="s">
        <v>56</v>
      </c>
      <c r="C73" s="36" t="s">
        <v>57</v>
      </c>
      <c r="D73" s="36"/>
      <c r="E73" s="36"/>
      <c r="F73" s="2" t="s">
        <v>56</v>
      </c>
      <c r="G73" s="59">
        <f>'Rozpočet Pol'!G98</f>
        <v>0</v>
      </c>
      <c r="H73" s="2"/>
      <c r="I73" s="2"/>
    </row>
    <row r="74" spans="1:9">
      <c r="A74" s="5"/>
      <c r="B74" s="37" t="s">
        <v>76</v>
      </c>
      <c r="C74" s="37"/>
      <c r="D74" s="37"/>
      <c r="E74" s="37"/>
      <c r="F74" s="37"/>
      <c r="G74" s="60">
        <f>SUM(G58:G73)</f>
        <v>0</v>
      </c>
      <c r="H74" s="2"/>
      <c r="I74" s="2"/>
    </row>
  </sheetData>
  <sheetProtection algorithmName="SHA-512" hashValue="wBumH5XTjfaFOBp9NpntP3Nuy20ikFx8T2qSaHlCMGctKXJgscajmX/kBuqVF59AV/xIgo45+wb0dtaKP4+kHg==" saltValue="nU4cog06ldlyQ5k2IxSq0A==" spinCount="100000" sheet="1" objects="1" scenarios="1"/>
  <mergeCells count="43">
    <mergeCell ref="B1:H1"/>
    <mergeCell ref="D2:G2"/>
    <mergeCell ref="D3:G3"/>
    <mergeCell ref="D4:G4"/>
    <mergeCell ref="D5:G5"/>
    <mergeCell ref="D8:G8"/>
    <mergeCell ref="D11:G11"/>
    <mergeCell ref="D14:G14"/>
    <mergeCell ref="B51:G51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B33:F33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73:E73"/>
    <mergeCell ref="B74:F74"/>
    <mergeCell ref="C68:E68"/>
    <mergeCell ref="C69:E69"/>
    <mergeCell ref="C70:E70"/>
    <mergeCell ref="C71:E71"/>
    <mergeCell ref="C72:E72"/>
  </mergeCells>
  <pageMargins left="0.7" right="0.7" top="0.75" bottom="0.75" header="0.3" footer="0.3"/>
  <pageSetup paperSize="9" scale="9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2"/>
  <sheetViews>
    <sheetView tabSelected="1" topLeftCell="A25" zoomScale="130" zoomScaleNormal="130" workbookViewId="0">
      <selection activeCell="H32" sqref="H32"/>
    </sheetView>
  </sheetViews>
  <sheetFormatPr defaultRowHeight="14.25"/>
  <cols>
    <col min="1" max="1" width="6" customWidth="1"/>
    <col min="2" max="2" width="14" customWidth="1"/>
    <col min="3" max="3" width="72" customWidth="1"/>
    <col min="4" max="4" width="9" customWidth="1"/>
    <col min="5" max="5" width="11" customWidth="1"/>
    <col min="6" max="6" width="14" customWidth="1"/>
    <col min="7" max="7" width="15" customWidth="1"/>
    <col min="8" max="8" width="36" customWidth="1"/>
  </cols>
  <sheetData>
    <row r="1" spans="1:8" ht="21.95" customHeight="1">
      <c r="A1" s="39" t="s">
        <v>77</v>
      </c>
      <c r="B1" s="39"/>
      <c r="C1" s="39"/>
      <c r="D1" s="39"/>
      <c r="E1" s="39"/>
      <c r="F1" s="39"/>
      <c r="G1" s="39"/>
      <c r="H1" s="39"/>
    </row>
    <row r="2" spans="1:8" ht="15" customHeight="1">
      <c r="A2" s="1" t="s">
        <v>78</v>
      </c>
      <c r="B2" s="45" t="s">
        <v>79</v>
      </c>
      <c r="C2" s="45"/>
      <c r="D2" s="45"/>
      <c r="E2" s="45"/>
      <c r="F2" s="45"/>
      <c r="G2" s="45"/>
      <c r="H2" s="2"/>
    </row>
    <row r="3" spans="1:8" ht="15" customHeight="1">
      <c r="A3" s="1" t="s">
        <v>80</v>
      </c>
      <c r="B3" s="45" t="s">
        <v>13</v>
      </c>
      <c r="C3" s="45"/>
      <c r="D3" s="45"/>
      <c r="E3" s="45"/>
      <c r="F3" s="45"/>
      <c r="G3" s="45"/>
      <c r="H3" s="2"/>
    </row>
    <row r="4" spans="1:8" ht="15" customHeight="1">
      <c r="A4" s="1" t="s">
        <v>81</v>
      </c>
      <c r="B4" s="45" t="s">
        <v>82</v>
      </c>
      <c r="C4" s="45"/>
      <c r="D4" s="45"/>
      <c r="E4" s="45"/>
      <c r="F4" s="45"/>
      <c r="G4" s="45"/>
      <c r="H4" s="2"/>
    </row>
    <row r="5" spans="1:8" ht="15" customHeight="1">
      <c r="A5" s="1" t="s">
        <v>83</v>
      </c>
      <c r="B5" s="45" t="s">
        <v>84</v>
      </c>
      <c r="C5" s="45"/>
      <c r="D5" s="45"/>
      <c r="E5" s="45"/>
      <c r="F5" s="45"/>
      <c r="G5" s="45"/>
      <c r="H5" s="2"/>
    </row>
    <row r="6" spans="1:8" ht="15" customHeight="1">
      <c r="A6" s="2"/>
      <c r="B6" s="2"/>
      <c r="C6" s="2"/>
      <c r="D6" s="2"/>
      <c r="E6" s="2"/>
      <c r="F6" s="2"/>
      <c r="G6" s="2"/>
      <c r="H6" s="2"/>
    </row>
    <row r="7" spans="1:8" ht="30" customHeight="1">
      <c r="A7" s="28" t="s">
        <v>85</v>
      </c>
      <c r="B7" s="29" t="s">
        <v>86</v>
      </c>
      <c r="C7" s="29" t="s">
        <v>87</v>
      </c>
      <c r="D7" s="29" t="s">
        <v>88</v>
      </c>
      <c r="E7" s="29" t="s">
        <v>89</v>
      </c>
      <c r="F7" s="29" t="s">
        <v>90</v>
      </c>
      <c r="G7" s="29" t="s">
        <v>58</v>
      </c>
      <c r="H7" s="30" t="s">
        <v>91</v>
      </c>
    </row>
    <row r="8" spans="1:8" ht="15" customHeight="1">
      <c r="A8" s="21" t="s">
        <v>92</v>
      </c>
      <c r="B8" s="22" t="s">
        <v>26</v>
      </c>
      <c r="C8" s="23" t="s">
        <v>27</v>
      </c>
      <c r="D8" s="22"/>
      <c r="E8" s="24"/>
      <c r="F8" s="25"/>
      <c r="G8" s="49">
        <f>SUM(G9:G12)</f>
        <v>0</v>
      </c>
      <c r="H8" s="26"/>
    </row>
    <row r="9" spans="1:8" ht="24" customHeight="1">
      <c r="A9" s="14">
        <v>1</v>
      </c>
      <c r="B9" s="15" t="s">
        <v>93</v>
      </c>
      <c r="C9" s="16" t="s">
        <v>258</v>
      </c>
      <c r="D9" s="15" t="s">
        <v>94</v>
      </c>
      <c r="E9" s="55">
        <v>1</v>
      </c>
      <c r="F9" s="47"/>
      <c r="G9" s="48">
        <f>IF(OR(E9="",F9=""),0,E9*F9)</f>
        <v>0</v>
      </c>
      <c r="H9" s="17"/>
    </row>
    <row r="10" spans="1:8" ht="24" customHeight="1">
      <c r="A10" s="14">
        <v>2</v>
      </c>
      <c r="B10" s="15" t="s">
        <v>95</v>
      </c>
      <c r="C10" s="16" t="s">
        <v>259</v>
      </c>
      <c r="D10" s="15" t="s">
        <v>94</v>
      </c>
      <c r="E10" s="55">
        <v>1</v>
      </c>
      <c r="F10" s="47"/>
      <c r="G10" s="48">
        <f>IF(OR(E10="",F10=""),0,E10*F10)</f>
        <v>0</v>
      </c>
      <c r="H10" s="17"/>
    </row>
    <row r="11" spans="1:8" ht="24" customHeight="1">
      <c r="A11" s="14">
        <v>3</v>
      </c>
      <c r="B11" s="15" t="s">
        <v>96</v>
      </c>
      <c r="C11" s="16" t="s">
        <v>260</v>
      </c>
      <c r="D11" s="15" t="s">
        <v>94</v>
      </c>
      <c r="E11" s="55">
        <v>1</v>
      </c>
      <c r="F11" s="47"/>
      <c r="G11" s="48">
        <f>IF(OR(E11="",F11=""),0,E11*F11)</f>
        <v>0</v>
      </c>
      <c r="H11" s="17"/>
    </row>
    <row r="12" spans="1:8" ht="15" customHeight="1">
      <c r="A12" s="14">
        <v>4</v>
      </c>
      <c r="B12" s="15" t="s">
        <v>97</v>
      </c>
      <c r="C12" s="16" t="s">
        <v>98</v>
      </c>
      <c r="D12" s="15" t="s">
        <v>94</v>
      </c>
      <c r="E12" s="55">
        <v>1</v>
      </c>
      <c r="F12" s="47"/>
      <c r="G12" s="48">
        <f>IF(OR(E12="",F12=""),0,E12*F12)</f>
        <v>0</v>
      </c>
      <c r="H12" s="17"/>
    </row>
    <row r="13" spans="1:8" ht="15" customHeight="1">
      <c r="A13" s="21" t="s">
        <v>92</v>
      </c>
      <c r="B13" s="22" t="s">
        <v>28</v>
      </c>
      <c r="C13" s="23" t="s">
        <v>29</v>
      </c>
      <c r="D13" s="22"/>
      <c r="E13" s="56"/>
      <c r="F13" s="52"/>
      <c r="G13" s="49">
        <f>SUM(G14:G22)</f>
        <v>0</v>
      </c>
      <c r="H13" s="26"/>
    </row>
    <row r="14" spans="1:8" ht="15" customHeight="1">
      <c r="A14" s="11">
        <v>5</v>
      </c>
      <c r="B14" s="12" t="s">
        <v>99</v>
      </c>
      <c r="C14" s="13" t="s">
        <v>100</v>
      </c>
      <c r="D14" s="12" t="s">
        <v>101</v>
      </c>
      <c r="E14" s="57"/>
      <c r="F14" s="53"/>
      <c r="G14" s="50">
        <f t="shared" ref="G14:G22" si="0">IF(OR(E14="",F14=""),0,E14*F14)</f>
        <v>0</v>
      </c>
      <c r="H14" s="46"/>
    </row>
    <row r="15" spans="1:8" ht="15" customHeight="1">
      <c r="A15" s="11">
        <v>6</v>
      </c>
      <c r="B15" s="12" t="s">
        <v>102</v>
      </c>
      <c r="C15" s="13" t="s">
        <v>103</v>
      </c>
      <c r="D15" s="12" t="s">
        <v>101</v>
      </c>
      <c r="E15" s="57"/>
      <c r="F15" s="53"/>
      <c r="G15" s="50">
        <f t="shared" si="0"/>
        <v>0</v>
      </c>
      <c r="H15" s="46"/>
    </row>
    <row r="16" spans="1:8" ht="15" customHeight="1">
      <c r="A16" s="11">
        <v>7</v>
      </c>
      <c r="B16" s="12" t="s">
        <v>104</v>
      </c>
      <c r="C16" s="13" t="s">
        <v>105</v>
      </c>
      <c r="D16" s="12" t="s">
        <v>101</v>
      </c>
      <c r="E16" s="57"/>
      <c r="F16" s="53"/>
      <c r="G16" s="50">
        <f t="shared" si="0"/>
        <v>0</v>
      </c>
      <c r="H16" s="46"/>
    </row>
    <row r="17" spans="1:8" ht="36" customHeight="1">
      <c r="A17" s="14">
        <v>8</v>
      </c>
      <c r="B17" s="15" t="s">
        <v>106</v>
      </c>
      <c r="C17" s="16" t="s">
        <v>261</v>
      </c>
      <c r="D17" s="15" t="s">
        <v>94</v>
      </c>
      <c r="E17" s="55">
        <v>1</v>
      </c>
      <c r="F17" s="47"/>
      <c r="G17" s="48">
        <f t="shared" si="0"/>
        <v>0</v>
      </c>
      <c r="H17" s="17"/>
    </row>
    <row r="18" spans="1:8" ht="24" customHeight="1">
      <c r="A18" s="14">
        <v>9</v>
      </c>
      <c r="B18" s="15" t="s">
        <v>107</v>
      </c>
      <c r="C18" s="16" t="s">
        <v>108</v>
      </c>
      <c r="D18" s="15" t="s">
        <v>94</v>
      </c>
      <c r="E18" s="55">
        <v>1</v>
      </c>
      <c r="F18" s="47"/>
      <c r="G18" s="48">
        <f t="shared" si="0"/>
        <v>0</v>
      </c>
      <c r="H18" s="17"/>
    </row>
    <row r="19" spans="1:8" ht="48" customHeight="1">
      <c r="A19" s="14">
        <v>10</v>
      </c>
      <c r="B19" s="15" t="s">
        <v>109</v>
      </c>
      <c r="C19" s="16" t="s">
        <v>110</v>
      </c>
      <c r="D19" s="15" t="s">
        <v>94</v>
      </c>
      <c r="E19" s="55">
        <v>1</v>
      </c>
      <c r="F19" s="47"/>
      <c r="G19" s="48">
        <f t="shared" si="0"/>
        <v>0</v>
      </c>
      <c r="H19" s="17"/>
    </row>
    <row r="20" spans="1:8" ht="24" customHeight="1">
      <c r="A20" s="14">
        <v>11</v>
      </c>
      <c r="B20" s="15" t="s">
        <v>111</v>
      </c>
      <c r="C20" s="16" t="s">
        <v>262</v>
      </c>
      <c r="D20" s="15" t="s">
        <v>94</v>
      </c>
      <c r="E20" s="55">
        <v>1</v>
      </c>
      <c r="F20" s="47"/>
      <c r="G20" s="48">
        <f t="shared" si="0"/>
        <v>0</v>
      </c>
      <c r="H20" s="17"/>
    </row>
    <row r="21" spans="1:8" ht="15" customHeight="1">
      <c r="A21" s="14">
        <v>12</v>
      </c>
      <c r="B21" s="15" t="s">
        <v>112</v>
      </c>
      <c r="C21" s="16" t="s">
        <v>113</v>
      </c>
      <c r="D21" s="15" t="s">
        <v>94</v>
      </c>
      <c r="E21" s="55">
        <v>1</v>
      </c>
      <c r="F21" s="47"/>
      <c r="G21" s="48">
        <f t="shared" si="0"/>
        <v>0</v>
      </c>
      <c r="H21" s="17"/>
    </row>
    <row r="22" spans="1:8" ht="15" customHeight="1">
      <c r="A22" s="14">
        <v>13</v>
      </c>
      <c r="B22" s="15" t="s">
        <v>114</v>
      </c>
      <c r="C22" s="16" t="s">
        <v>115</v>
      </c>
      <c r="D22" s="15" t="s">
        <v>94</v>
      </c>
      <c r="E22" s="55">
        <v>1</v>
      </c>
      <c r="F22" s="47"/>
      <c r="G22" s="48">
        <f t="shared" si="0"/>
        <v>0</v>
      </c>
      <c r="H22" s="17"/>
    </row>
    <row r="23" spans="1:8" ht="15" customHeight="1">
      <c r="A23" s="21" t="s">
        <v>92</v>
      </c>
      <c r="B23" s="22" t="s">
        <v>30</v>
      </c>
      <c r="C23" s="23" t="s">
        <v>31</v>
      </c>
      <c r="D23" s="22"/>
      <c r="E23" s="56"/>
      <c r="F23" s="52"/>
      <c r="G23" s="49">
        <f>SUM(G24:G27)</f>
        <v>0</v>
      </c>
      <c r="H23" s="26"/>
    </row>
    <row r="24" spans="1:8" ht="15" customHeight="1">
      <c r="A24" s="14">
        <v>14</v>
      </c>
      <c r="B24" s="15" t="s">
        <v>116</v>
      </c>
      <c r="C24" s="16" t="s">
        <v>117</v>
      </c>
      <c r="D24" s="15" t="s">
        <v>101</v>
      </c>
      <c r="E24" s="55">
        <v>1</v>
      </c>
      <c r="F24" s="47"/>
      <c r="G24" s="48">
        <f>IF(OR(E24="",F24=""),0,E24*F24)</f>
        <v>0</v>
      </c>
      <c r="H24" s="17"/>
    </row>
    <row r="25" spans="1:8" ht="48" customHeight="1">
      <c r="A25" s="14">
        <v>15</v>
      </c>
      <c r="B25" s="15" t="s">
        <v>118</v>
      </c>
      <c r="C25" s="16" t="s">
        <v>119</v>
      </c>
      <c r="D25" s="15" t="s">
        <v>101</v>
      </c>
      <c r="E25" s="55">
        <v>1</v>
      </c>
      <c r="F25" s="47"/>
      <c r="G25" s="48">
        <f>IF(OR(E25="",F25=""),0,E25*F25)</f>
        <v>0</v>
      </c>
      <c r="H25" s="17"/>
    </row>
    <row r="26" spans="1:8" ht="24" customHeight="1">
      <c r="A26" s="14">
        <v>16</v>
      </c>
      <c r="B26" s="15" t="s">
        <v>120</v>
      </c>
      <c r="C26" s="16" t="s">
        <v>121</v>
      </c>
      <c r="D26" s="15" t="s">
        <v>94</v>
      </c>
      <c r="E26" s="55">
        <v>1</v>
      </c>
      <c r="F26" s="47"/>
      <c r="G26" s="48">
        <f>IF(OR(E26="",F26=""),0,E26*F26)</f>
        <v>0</v>
      </c>
      <c r="H26" s="17"/>
    </row>
    <row r="27" spans="1:8" ht="36" customHeight="1">
      <c r="A27" s="14">
        <v>17</v>
      </c>
      <c r="B27" s="15" t="s">
        <v>122</v>
      </c>
      <c r="C27" s="16" t="s">
        <v>123</v>
      </c>
      <c r="D27" s="15" t="s">
        <v>94</v>
      </c>
      <c r="E27" s="55">
        <v>1</v>
      </c>
      <c r="F27" s="47"/>
      <c r="G27" s="48">
        <f>IF(OR(E27="",F27=""),0,E27*F27)</f>
        <v>0</v>
      </c>
      <c r="H27" s="17"/>
    </row>
    <row r="28" spans="1:8" ht="15" customHeight="1">
      <c r="A28" s="21" t="s">
        <v>92</v>
      </c>
      <c r="B28" s="22" t="s">
        <v>32</v>
      </c>
      <c r="C28" s="23" t="s">
        <v>33</v>
      </c>
      <c r="D28" s="22"/>
      <c r="E28" s="56"/>
      <c r="F28" s="52"/>
      <c r="G28" s="49">
        <f>SUM(G29:G33)</f>
        <v>0</v>
      </c>
      <c r="H28" s="26"/>
    </row>
    <row r="29" spans="1:8" ht="15" customHeight="1">
      <c r="A29" s="11">
        <v>18</v>
      </c>
      <c r="B29" s="12" t="s">
        <v>124</v>
      </c>
      <c r="C29" s="13" t="s">
        <v>125</v>
      </c>
      <c r="D29" s="12" t="s">
        <v>101</v>
      </c>
      <c r="E29" s="57"/>
      <c r="F29" s="53"/>
      <c r="G29" s="50">
        <f>IF(OR(E29="",F29=""),0,E29*F29)</f>
        <v>0</v>
      </c>
      <c r="H29" s="46"/>
    </row>
    <row r="30" spans="1:8" ht="15" customHeight="1">
      <c r="A30" s="11">
        <v>19</v>
      </c>
      <c r="B30" s="12" t="s">
        <v>126</v>
      </c>
      <c r="C30" s="13" t="s">
        <v>127</v>
      </c>
      <c r="D30" s="12" t="s">
        <v>101</v>
      </c>
      <c r="E30" s="57"/>
      <c r="F30" s="53"/>
      <c r="G30" s="50">
        <f>IF(OR(E30="",F30=""),0,E30*F30)</f>
        <v>0</v>
      </c>
      <c r="H30" s="46"/>
    </row>
    <row r="31" spans="1:8" ht="15" customHeight="1">
      <c r="A31" s="11">
        <v>20</v>
      </c>
      <c r="B31" s="12" t="s">
        <v>128</v>
      </c>
      <c r="C31" s="13" t="s">
        <v>129</v>
      </c>
      <c r="D31" s="12" t="s">
        <v>101</v>
      </c>
      <c r="E31" s="57"/>
      <c r="F31" s="53"/>
      <c r="G31" s="50">
        <f>IF(OR(E31="",F31=""),0,E31*F31)</f>
        <v>0</v>
      </c>
      <c r="H31" s="46"/>
    </row>
    <row r="32" spans="1:8" ht="15" customHeight="1">
      <c r="A32" s="11">
        <v>21</v>
      </c>
      <c r="B32" s="12" t="s">
        <v>130</v>
      </c>
      <c r="C32" s="13" t="s">
        <v>131</v>
      </c>
      <c r="D32" s="12" t="s">
        <v>101</v>
      </c>
      <c r="E32" s="57"/>
      <c r="F32" s="53"/>
      <c r="G32" s="50">
        <f>IF(OR(E32="",F32=""),0,E32*F32)</f>
        <v>0</v>
      </c>
      <c r="H32" s="46"/>
    </row>
    <row r="33" spans="1:8" ht="15" customHeight="1">
      <c r="A33" s="11">
        <v>22</v>
      </c>
      <c r="B33" s="12" t="s">
        <v>132</v>
      </c>
      <c r="C33" s="13" t="s">
        <v>133</v>
      </c>
      <c r="D33" s="12" t="s">
        <v>101</v>
      </c>
      <c r="E33" s="57"/>
      <c r="F33" s="53"/>
      <c r="G33" s="50">
        <f>IF(OR(E33="",F33=""),0,E33*F33)</f>
        <v>0</v>
      </c>
      <c r="H33" s="46"/>
    </row>
    <row r="34" spans="1:8" ht="15" customHeight="1">
      <c r="A34" s="21" t="s">
        <v>92</v>
      </c>
      <c r="B34" s="22" t="s">
        <v>34</v>
      </c>
      <c r="C34" s="23" t="s">
        <v>35</v>
      </c>
      <c r="D34" s="22"/>
      <c r="E34" s="56"/>
      <c r="F34" s="52"/>
      <c r="G34" s="49">
        <f>SUM(G35:G37)</f>
        <v>0</v>
      </c>
      <c r="H34" s="26"/>
    </row>
    <row r="35" spans="1:8" ht="36" customHeight="1">
      <c r="A35" s="14">
        <v>23</v>
      </c>
      <c r="B35" s="15" t="s">
        <v>134</v>
      </c>
      <c r="C35" s="16" t="s">
        <v>135</v>
      </c>
      <c r="D35" s="15" t="s">
        <v>94</v>
      </c>
      <c r="E35" s="55">
        <v>1</v>
      </c>
      <c r="F35" s="47"/>
      <c r="G35" s="48">
        <f>IF(OR(E35="",F35=""),0,E35*F35)</f>
        <v>0</v>
      </c>
      <c r="H35" s="31"/>
    </row>
    <row r="36" spans="1:8" ht="24" customHeight="1">
      <c r="A36" s="14">
        <v>24</v>
      </c>
      <c r="B36" s="15" t="s">
        <v>136</v>
      </c>
      <c r="C36" s="16" t="s">
        <v>267</v>
      </c>
      <c r="D36" s="15" t="s">
        <v>94</v>
      </c>
      <c r="E36" s="55">
        <v>1</v>
      </c>
      <c r="F36" s="47"/>
      <c r="G36" s="48">
        <f>IF(OR(E36="",F36=""),0,E36*F36)</f>
        <v>0</v>
      </c>
      <c r="H36" s="31"/>
    </row>
    <row r="37" spans="1:8" ht="15" customHeight="1">
      <c r="A37" s="14">
        <v>25</v>
      </c>
      <c r="B37" s="15" t="s">
        <v>137</v>
      </c>
      <c r="C37" s="16" t="s">
        <v>138</v>
      </c>
      <c r="D37" s="15" t="s">
        <v>94</v>
      </c>
      <c r="E37" s="55">
        <v>1</v>
      </c>
      <c r="F37" s="47"/>
      <c r="G37" s="48">
        <f>IF(OR(E37="",F37=""),0,E37*F37)</f>
        <v>0</v>
      </c>
      <c r="H37" s="17"/>
    </row>
    <row r="38" spans="1:8" ht="15" customHeight="1">
      <c r="A38" s="21" t="s">
        <v>92</v>
      </c>
      <c r="B38" s="22" t="s">
        <v>36</v>
      </c>
      <c r="C38" s="23" t="s">
        <v>37</v>
      </c>
      <c r="D38" s="22"/>
      <c r="E38" s="56"/>
      <c r="F38" s="52"/>
      <c r="G38" s="49">
        <f>SUM(G39:G44)</f>
        <v>0</v>
      </c>
      <c r="H38" s="26"/>
    </row>
    <row r="39" spans="1:8" ht="24" customHeight="1">
      <c r="A39" s="14">
        <v>26</v>
      </c>
      <c r="B39" s="15" t="s">
        <v>139</v>
      </c>
      <c r="C39" s="16" t="s">
        <v>140</v>
      </c>
      <c r="D39" s="15" t="s">
        <v>94</v>
      </c>
      <c r="E39" s="55">
        <v>1</v>
      </c>
      <c r="F39" s="47"/>
      <c r="G39" s="48">
        <f t="shared" ref="G39:G44" si="1">IF(OR(E39="",F39=""),0,E39*F39)</f>
        <v>0</v>
      </c>
      <c r="H39" s="31"/>
    </row>
    <row r="40" spans="1:8" ht="15" customHeight="1">
      <c r="A40" s="14">
        <v>27</v>
      </c>
      <c r="B40" s="15" t="s">
        <v>141</v>
      </c>
      <c r="C40" s="16" t="s">
        <v>142</v>
      </c>
      <c r="D40" s="15" t="s">
        <v>101</v>
      </c>
      <c r="E40" s="55">
        <v>1</v>
      </c>
      <c r="F40" s="47"/>
      <c r="G40" s="48">
        <f t="shared" si="1"/>
        <v>0</v>
      </c>
      <c r="H40" s="46"/>
    </row>
    <row r="41" spans="1:8" ht="15" customHeight="1">
      <c r="A41" s="14">
        <v>28</v>
      </c>
      <c r="B41" s="15" t="s">
        <v>143</v>
      </c>
      <c r="C41" s="16" t="s">
        <v>144</v>
      </c>
      <c r="D41" s="15" t="s">
        <v>101</v>
      </c>
      <c r="E41" s="55">
        <v>7</v>
      </c>
      <c r="F41" s="47"/>
      <c r="G41" s="48">
        <f t="shared" si="1"/>
        <v>0</v>
      </c>
      <c r="H41" s="46"/>
    </row>
    <row r="42" spans="1:8" ht="48" customHeight="1">
      <c r="A42" s="14">
        <v>29</v>
      </c>
      <c r="B42" s="15" t="s">
        <v>145</v>
      </c>
      <c r="C42" s="16" t="s">
        <v>146</v>
      </c>
      <c r="D42" s="15" t="s">
        <v>94</v>
      </c>
      <c r="E42" s="55">
        <v>1</v>
      </c>
      <c r="F42" s="47"/>
      <c r="G42" s="48">
        <f t="shared" si="1"/>
        <v>0</v>
      </c>
      <c r="H42" s="17"/>
    </row>
    <row r="43" spans="1:8" ht="36" customHeight="1">
      <c r="A43" s="14">
        <v>30</v>
      </c>
      <c r="B43" s="15" t="s">
        <v>147</v>
      </c>
      <c r="C43" s="16" t="s">
        <v>148</v>
      </c>
      <c r="D43" s="15" t="s">
        <v>94</v>
      </c>
      <c r="E43" s="55">
        <v>1</v>
      </c>
      <c r="F43" s="47"/>
      <c r="G43" s="48">
        <f t="shared" si="1"/>
        <v>0</v>
      </c>
      <c r="H43" s="17"/>
    </row>
    <row r="44" spans="1:8" ht="36" customHeight="1">
      <c r="A44" s="14">
        <v>31</v>
      </c>
      <c r="B44" s="15" t="s">
        <v>149</v>
      </c>
      <c r="C44" s="16" t="s">
        <v>150</v>
      </c>
      <c r="D44" s="15" t="s">
        <v>94</v>
      </c>
      <c r="E44" s="55">
        <v>1</v>
      </c>
      <c r="F44" s="47"/>
      <c r="G44" s="48">
        <f t="shared" si="1"/>
        <v>0</v>
      </c>
      <c r="H44" s="17"/>
    </row>
    <row r="45" spans="1:8" ht="15" customHeight="1">
      <c r="A45" s="21" t="s">
        <v>92</v>
      </c>
      <c r="B45" s="22" t="s">
        <v>38</v>
      </c>
      <c r="C45" s="23" t="s">
        <v>39</v>
      </c>
      <c r="D45" s="22"/>
      <c r="E45" s="56"/>
      <c r="F45" s="52"/>
      <c r="G45" s="49">
        <f>SUM(G46:G49)</f>
        <v>0</v>
      </c>
      <c r="H45" s="26"/>
    </row>
    <row r="46" spans="1:8" ht="24" customHeight="1">
      <c r="A46" s="14">
        <v>32</v>
      </c>
      <c r="B46" s="15" t="s">
        <v>151</v>
      </c>
      <c r="C46" s="16" t="s">
        <v>152</v>
      </c>
      <c r="D46" s="15" t="s">
        <v>94</v>
      </c>
      <c r="E46" s="55">
        <v>1</v>
      </c>
      <c r="F46" s="47"/>
      <c r="G46" s="48">
        <f>IF(OR(E46="",F46=""),0,E46*F46)</f>
        <v>0</v>
      </c>
      <c r="H46" s="31"/>
    </row>
    <row r="47" spans="1:8" ht="24" customHeight="1">
      <c r="A47" s="14">
        <v>33</v>
      </c>
      <c r="B47" s="15" t="s">
        <v>153</v>
      </c>
      <c r="C47" s="16" t="s">
        <v>154</v>
      </c>
      <c r="D47" s="15" t="s">
        <v>94</v>
      </c>
      <c r="E47" s="55">
        <v>1</v>
      </c>
      <c r="F47" s="47"/>
      <c r="G47" s="48">
        <f>IF(OR(E47="",F47=""),0,E47*F47)</f>
        <v>0</v>
      </c>
      <c r="H47" s="17"/>
    </row>
    <row r="48" spans="1:8" ht="24" customHeight="1">
      <c r="A48" s="14">
        <v>34</v>
      </c>
      <c r="B48" s="15" t="s">
        <v>155</v>
      </c>
      <c r="C48" s="16" t="s">
        <v>156</v>
      </c>
      <c r="D48" s="15" t="s">
        <v>94</v>
      </c>
      <c r="E48" s="55">
        <v>1</v>
      </c>
      <c r="F48" s="47"/>
      <c r="G48" s="48">
        <f>IF(OR(E48="",F48=""),0,E48*F48)</f>
        <v>0</v>
      </c>
      <c r="H48" s="31"/>
    </row>
    <row r="49" spans="1:8" ht="24" customHeight="1">
      <c r="A49" s="14">
        <v>35</v>
      </c>
      <c r="B49" s="15" t="s">
        <v>157</v>
      </c>
      <c r="C49" s="16" t="s">
        <v>158</v>
      </c>
      <c r="D49" s="15" t="s">
        <v>94</v>
      </c>
      <c r="E49" s="55">
        <v>1</v>
      </c>
      <c r="F49" s="47"/>
      <c r="G49" s="48">
        <f>IF(OR(E49="",F49=""),0,E49*F49)</f>
        <v>0</v>
      </c>
      <c r="H49" s="17"/>
    </row>
    <row r="50" spans="1:8" ht="15" customHeight="1">
      <c r="A50" s="21" t="s">
        <v>92</v>
      </c>
      <c r="B50" s="22" t="s">
        <v>40</v>
      </c>
      <c r="C50" s="23" t="s">
        <v>41</v>
      </c>
      <c r="D50" s="22"/>
      <c r="E50" s="56"/>
      <c r="F50" s="52"/>
      <c r="G50" s="49">
        <f>SUM(G51:G52)</f>
        <v>0</v>
      </c>
      <c r="H50" s="26"/>
    </row>
    <row r="51" spans="1:8" ht="24" customHeight="1">
      <c r="A51" s="14">
        <v>36</v>
      </c>
      <c r="B51" s="15" t="s">
        <v>159</v>
      </c>
      <c r="C51" s="16" t="s">
        <v>160</v>
      </c>
      <c r="D51" s="15" t="s">
        <v>94</v>
      </c>
      <c r="E51" s="55">
        <v>1</v>
      </c>
      <c r="F51" s="47"/>
      <c r="G51" s="48">
        <f>IF(OR(E51="",F51=""),0,E51*F51)</f>
        <v>0</v>
      </c>
      <c r="H51" s="17"/>
    </row>
    <row r="52" spans="1:8" ht="15" customHeight="1">
      <c r="A52" s="14">
        <v>37</v>
      </c>
      <c r="B52" s="15" t="s">
        <v>161</v>
      </c>
      <c r="C52" s="16" t="s">
        <v>162</v>
      </c>
      <c r="D52" s="15" t="s">
        <v>94</v>
      </c>
      <c r="E52" s="55">
        <v>1</v>
      </c>
      <c r="F52" s="47"/>
      <c r="G52" s="48">
        <f>IF(OR(E52="",F52=""),0,E52*F52)</f>
        <v>0</v>
      </c>
      <c r="H52" s="17"/>
    </row>
    <row r="53" spans="1:8" ht="15" customHeight="1">
      <c r="A53" s="21" t="s">
        <v>92</v>
      </c>
      <c r="B53" s="22" t="s">
        <v>42</v>
      </c>
      <c r="C53" s="23" t="s">
        <v>43</v>
      </c>
      <c r="D53" s="22"/>
      <c r="E53" s="56"/>
      <c r="F53" s="52"/>
      <c r="G53" s="49">
        <f>SUM(G54:G56)</f>
        <v>0</v>
      </c>
      <c r="H53" s="26"/>
    </row>
    <row r="54" spans="1:8" ht="24" customHeight="1">
      <c r="A54" s="14">
        <v>38</v>
      </c>
      <c r="B54" s="15" t="s">
        <v>163</v>
      </c>
      <c r="C54" s="16" t="s">
        <v>164</v>
      </c>
      <c r="D54" s="15" t="s">
        <v>94</v>
      </c>
      <c r="E54" s="55">
        <v>1</v>
      </c>
      <c r="F54" s="47"/>
      <c r="G54" s="48">
        <f>IF(OR(E54="",F54=""),0,E54*F54)</f>
        <v>0</v>
      </c>
      <c r="H54" s="17"/>
    </row>
    <row r="55" spans="1:8" ht="24" customHeight="1">
      <c r="A55" s="14">
        <v>39</v>
      </c>
      <c r="B55" s="15" t="s">
        <v>165</v>
      </c>
      <c r="C55" s="16" t="s">
        <v>166</v>
      </c>
      <c r="D55" s="15" t="s">
        <v>94</v>
      </c>
      <c r="E55" s="55">
        <v>1</v>
      </c>
      <c r="F55" s="47"/>
      <c r="G55" s="48">
        <f>IF(OR(E55="",F55=""),0,E55*F55)</f>
        <v>0</v>
      </c>
      <c r="H55" s="17"/>
    </row>
    <row r="56" spans="1:8" ht="24" customHeight="1">
      <c r="A56" s="14">
        <v>40</v>
      </c>
      <c r="B56" s="15" t="s">
        <v>167</v>
      </c>
      <c r="C56" s="16" t="s">
        <v>168</v>
      </c>
      <c r="D56" s="15" t="s">
        <v>94</v>
      </c>
      <c r="E56" s="55">
        <v>1</v>
      </c>
      <c r="F56" s="47"/>
      <c r="G56" s="48">
        <f>IF(OR(E56="",F56=""),0,E56*F56)</f>
        <v>0</v>
      </c>
      <c r="H56" s="17"/>
    </row>
    <row r="57" spans="1:8" ht="15" customHeight="1">
      <c r="A57" s="21" t="s">
        <v>92</v>
      </c>
      <c r="B57" s="22" t="s">
        <v>44</v>
      </c>
      <c r="C57" s="23" t="s">
        <v>45</v>
      </c>
      <c r="D57" s="22"/>
      <c r="E57" s="56"/>
      <c r="F57" s="52"/>
      <c r="G57" s="49">
        <f>SUM(G58:G62)</f>
        <v>0</v>
      </c>
      <c r="H57" s="26"/>
    </row>
    <row r="58" spans="1:8" ht="15" customHeight="1">
      <c r="A58" s="14">
        <v>41</v>
      </c>
      <c r="B58" s="15" t="s">
        <v>169</v>
      </c>
      <c r="C58" s="16" t="s">
        <v>170</v>
      </c>
      <c r="D58" s="15" t="s">
        <v>94</v>
      </c>
      <c r="E58" s="55">
        <v>1</v>
      </c>
      <c r="F58" s="47"/>
      <c r="G58" s="48">
        <f>IF(OR(E58="",F58=""),0,E58*F58)</f>
        <v>0</v>
      </c>
      <c r="H58" s="17"/>
    </row>
    <row r="59" spans="1:8" ht="15" customHeight="1">
      <c r="A59" s="14">
        <v>42</v>
      </c>
      <c r="B59" s="15" t="s">
        <v>171</v>
      </c>
      <c r="C59" s="16" t="s">
        <v>172</v>
      </c>
      <c r="D59" s="15" t="s">
        <v>94</v>
      </c>
      <c r="E59" s="55">
        <v>1</v>
      </c>
      <c r="F59" s="47"/>
      <c r="G59" s="48">
        <f>IF(OR(E59="",F59=""),0,E59*F59)</f>
        <v>0</v>
      </c>
      <c r="H59" s="17"/>
    </row>
    <row r="60" spans="1:8" ht="15" customHeight="1">
      <c r="A60" s="14">
        <v>43</v>
      </c>
      <c r="B60" s="15" t="s">
        <v>173</v>
      </c>
      <c r="C60" s="16" t="s">
        <v>174</v>
      </c>
      <c r="D60" s="15" t="s">
        <v>94</v>
      </c>
      <c r="E60" s="55">
        <v>1</v>
      </c>
      <c r="F60" s="47"/>
      <c r="G60" s="48">
        <f>IF(OR(E60="",F60=""),0,E60*F60)</f>
        <v>0</v>
      </c>
      <c r="H60" s="17"/>
    </row>
    <row r="61" spans="1:8" ht="15" customHeight="1">
      <c r="A61" s="14">
        <v>44</v>
      </c>
      <c r="B61" s="15" t="s">
        <v>175</v>
      </c>
      <c r="C61" s="16" t="s">
        <v>176</v>
      </c>
      <c r="D61" s="15" t="s">
        <v>94</v>
      </c>
      <c r="E61" s="55">
        <v>1</v>
      </c>
      <c r="F61" s="47"/>
      <c r="G61" s="48">
        <f>IF(OR(E61="",F61=""),0,E61*F61)</f>
        <v>0</v>
      </c>
      <c r="H61" s="17"/>
    </row>
    <row r="62" spans="1:8" ht="24" customHeight="1">
      <c r="A62" s="14">
        <v>45</v>
      </c>
      <c r="B62" s="15" t="s">
        <v>177</v>
      </c>
      <c r="C62" s="16" t="s">
        <v>178</v>
      </c>
      <c r="D62" s="15" t="s">
        <v>94</v>
      </c>
      <c r="E62" s="55">
        <v>1</v>
      </c>
      <c r="F62" s="47"/>
      <c r="G62" s="48">
        <f>IF(OR(E62="",F62=""),0,E62*F62)</f>
        <v>0</v>
      </c>
      <c r="H62" s="17"/>
    </row>
    <row r="63" spans="1:8" ht="15" customHeight="1">
      <c r="A63" s="21" t="s">
        <v>92</v>
      </c>
      <c r="B63" s="22" t="s">
        <v>46</v>
      </c>
      <c r="C63" s="23" t="s">
        <v>47</v>
      </c>
      <c r="D63" s="22"/>
      <c r="E63" s="56"/>
      <c r="F63" s="52"/>
      <c r="G63" s="49">
        <f>SUM(G64:G68)</f>
        <v>0</v>
      </c>
      <c r="H63" s="26"/>
    </row>
    <row r="64" spans="1:8" ht="15" customHeight="1">
      <c r="A64" s="14">
        <v>46</v>
      </c>
      <c r="B64" s="15" t="s">
        <v>179</v>
      </c>
      <c r="C64" s="16" t="s">
        <v>180</v>
      </c>
      <c r="D64" s="15" t="s">
        <v>94</v>
      </c>
      <c r="E64" s="55">
        <v>1</v>
      </c>
      <c r="F64" s="47"/>
      <c r="G64" s="48">
        <f>IF(OR(E64="",F64=""),0,E64*F64)</f>
        <v>0</v>
      </c>
      <c r="H64" s="17"/>
    </row>
    <row r="65" spans="1:8" ht="24" customHeight="1">
      <c r="A65" s="14">
        <v>47</v>
      </c>
      <c r="B65" s="15" t="s">
        <v>181</v>
      </c>
      <c r="C65" s="16" t="s">
        <v>182</v>
      </c>
      <c r="D65" s="15" t="s">
        <v>94</v>
      </c>
      <c r="E65" s="55">
        <v>1</v>
      </c>
      <c r="F65" s="47"/>
      <c r="G65" s="48">
        <f>IF(OR(E65="",F65=""),0,E65*F65)</f>
        <v>0</v>
      </c>
      <c r="H65" s="17"/>
    </row>
    <row r="66" spans="1:8" ht="24" customHeight="1">
      <c r="A66" s="14">
        <v>48</v>
      </c>
      <c r="B66" s="15" t="s">
        <v>183</v>
      </c>
      <c r="C66" s="16" t="s">
        <v>184</v>
      </c>
      <c r="D66" s="15" t="s">
        <v>94</v>
      </c>
      <c r="E66" s="55">
        <v>1</v>
      </c>
      <c r="F66" s="47"/>
      <c r="G66" s="48">
        <f>IF(OR(E66="",F66=""),0,E66*F66)</f>
        <v>0</v>
      </c>
      <c r="H66" s="17"/>
    </row>
    <row r="67" spans="1:8" ht="15" customHeight="1">
      <c r="A67" s="14">
        <v>49</v>
      </c>
      <c r="B67" s="15" t="s">
        <v>185</v>
      </c>
      <c r="C67" s="16" t="s">
        <v>186</v>
      </c>
      <c r="D67" s="15" t="s">
        <v>94</v>
      </c>
      <c r="E67" s="55">
        <v>1</v>
      </c>
      <c r="F67" s="47"/>
      <c r="G67" s="48">
        <f>IF(OR(E67="",F67=""),0,E67*F67)</f>
        <v>0</v>
      </c>
      <c r="H67" s="17"/>
    </row>
    <row r="68" spans="1:8" ht="24" customHeight="1">
      <c r="A68" s="14">
        <v>50</v>
      </c>
      <c r="B68" s="15" t="s">
        <v>187</v>
      </c>
      <c r="C68" s="16" t="s">
        <v>188</v>
      </c>
      <c r="D68" s="15" t="s">
        <v>94</v>
      </c>
      <c r="E68" s="55">
        <v>1</v>
      </c>
      <c r="F68" s="47"/>
      <c r="G68" s="48">
        <f>IF(OR(E68="",F68=""),0,E68*F68)</f>
        <v>0</v>
      </c>
      <c r="H68" s="17"/>
    </row>
    <row r="69" spans="1:8" ht="15" customHeight="1">
      <c r="A69" s="21" t="s">
        <v>92</v>
      </c>
      <c r="B69" s="22" t="s">
        <v>48</v>
      </c>
      <c r="C69" s="23" t="s">
        <v>49</v>
      </c>
      <c r="D69" s="22"/>
      <c r="E69" s="56"/>
      <c r="F69" s="52"/>
      <c r="G69" s="49">
        <f>SUM(G70:G72)</f>
        <v>0</v>
      </c>
      <c r="H69" s="26"/>
    </row>
    <row r="70" spans="1:8" ht="15" customHeight="1">
      <c r="A70" s="14">
        <v>51</v>
      </c>
      <c r="B70" s="15" t="s">
        <v>189</v>
      </c>
      <c r="C70" s="16" t="s">
        <v>190</v>
      </c>
      <c r="D70" s="15" t="s">
        <v>94</v>
      </c>
      <c r="E70" s="55">
        <v>1</v>
      </c>
      <c r="F70" s="47"/>
      <c r="G70" s="48">
        <f>IF(OR(E70="",F70=""),0,E70*F70)</f>
        <v>0</v>
      </c>
      <c r="H70" s="17"/>
    </row>
    <row r="71" spans="1:8" ht="15" customHeight="1">
      <c r="A71" s="14">
        <v>52</v>
      </c>
      <c r="B71" s="15" t="s">
        <v>191</v>
      </c>
      <c r="C71" s="16" t="s">
        <v>192</v>
      </c>
      <c r="D71" s="15" t="s">
        <v>94</v>
      </c>
      <c r="E71" s="55">
        <v>1</v>
      </c>
      <c r="F71" s="47"/>
      <c r="G71" s="48">
        <f>IF(OR(E71="",F71=""),0,E71*F71)</f>
        <v>0</v>
      </c>
      <c r="H71" s="17"/>
    </row>
    <row r="72" spans="1:8" ht="24" customHeight="1">
      <c r="A72" s="14">
        <v>53</v>
      </c>
      <c r="B72" s="15" t="s">
        <v>193</v>
      </c>
      <c r="C72" s="16" t="s">
        <v>194</v>
      </c>
      <c r="D72" s="15" t="s">
        <v>94</v>
      </c>
      <c r="E72" s="55">
        <v>1</v>
      </c>
      <c r="F72" s="47"/>
      <c r="G72" s="48">
        <f>IF(OR(E72="",F72=""),0,E72*F72)</f>
        <v>0</v>
      </c>
      <c r="H72" s="17"/>
    </row>
    <row r="73" spans="1:8" ht="15" customHeight="1">
      <c r="A73" s="21" t="s">
        <v>92</v>
      </c>
      <c r="B73" s="22" t="s">
        <v>50</v>
      </c>
      <c r="C73" s="23" t="s">
        <v>51</v>
      </c>
      <c r="D73" s="22"/>
      <c r="E73" s="56"/>
      <c r="F73" s="52"/>
      <c r="G73" s="49">
        <f>SUM(G74:G80)</f>
        <v>0</v>
      </c>
      <c r="H73" s="26"/>
    </row>
    <row r="74" spans="1:8" ht="24" customHeight="1">
      <c r="A74" s="14">
        <v>54</v>
      </c>
      <c r="B74" s="15" t="s">
        <v>195</v>
      </c>
      <c r="C74" s="16" t="s">
        <v>196</v>
      </c>
      <c r="D74" s="15" t="s">
        <v>94</v>
      </c>
      <c r="E74" s="55">
        <v>1</v>
      </c>
      <c r="F74" s="47"/>
      <c r="G74" s="48">
        <f t="shared" ref="G74:G80" si="2">IF(OR(E74="",F74=""),0,E74*F74)</f>
        <v>0</v>
      </c>
      <c r="H74" s="17"/>
    </row>
    <row r="75" spans="1:8" ht="15" customHeight="1">
      <c r="A75" s="14">
        <v>55</v>
      </c>
      <c r="B75" s="15" t="s">
        <v>197</v>
      </c>
      <c r="C75" s="16" t="s">
        <v>198</v>
      </c>
      <c r="D75" s="15" t="s">
        <v>94</v>
      </c>
      <c r="E75" s="55">
        <v>1</v>
      </c>
      <c r="F75" s="47"/>
      <c r="G75" s="48">
        <f t="shared" si="2"/>
        <v>0</v>
      </c>
      <c r="H75" s="17"/>
    </row>
    <row r="76" spans="1:8" ht="15" customHeight="1">
      <c r="A76" s="14">
        <v>56</v>
      </c>
      <c r="B76" s="15" t="s">
        <v>199</v>
      </c>
      <c r="C76" s="16" t="s">
        <v>200</v>
      </c>
      <c r="D76" s="15" t="s">
        <v>94</v>
      </c>
      <c r="E76" s="55">
        <v>1</v>
      </c>
      <c r="F76" s="47"/>
      <c r="G76" s="48">
        <f t="shared" si="2"/>
        <v>0</v>
      </c>
      <c r="H76" s="17"/>
    </row>
    <row r="77" spans="1:8" ht="24" customHeight="1">
      <c r="A77" s="14">
        <v>57</v>
      </c>
      <c r="B77" s="15" t="s">
        <v>201</v>
      </c>
      <c r="C77" s="16" t="s">
        <v>202</v>
      </c>
      <c r="D77" s="15" t="s">
        <v>94</v>
      </c>
      <c r="E77" s="55">
        <v>1</v>
      </c>
      <c r="F77" s="47"/>
      <c r="G77" s="48">
        <f t="shared" si="2"/>
        <v>0</v>
      </c>
      <c r="H77" s="17"/>
    </row>
    <row r="78" spans="1:8" ht="15" customHeight="1">
      <c r="A78" s="14">
        <v>58</v>
      </c>
      <c r="B78" s="15" t="s">
        <v>203</v>
      </c>
      <c r="C78" s="16" t="s">
        <v>204</v>
      </c>
      <c r="D78" s="15" t="s">
        <v>94</v>
      </c>
      <c r="E78" s="55">
        <v>1</v>
      </c>
      <c r="F78" s="47"/>
      <c r="G78" s="48">
        <f t="shared" si="2"/>
        <v>0</v>
      </c>
      <c r="H78" s="17"/>
    </row>
    <row r="79" spans="1:8" ht="51">
      <c r="A79" s="14">
        <v>59</v>
      </c>
      <c r="B79" s="15" t="s">
        <v>205</v>
      </c>
      <c r="C79" s="16" t="s">
        <v>268</v>
      </c>
      <c r="D79" s="15" t="s">
        <v>94</v>
      </c>
      <c r="E79" s="55">
        <v>1</v>
      </c>
      <c r="F79" s="47"/>
      <c r="G79" s="48">
        <f t="shared" si="2"/>
        <v>0</v>
      </c>
      <c r="H79" s="17"/>
    </row>
    <row r="80" spans="1:8" ht="15" customHeight="1">
      <c r="A80" s="14">
        <v>60</v>
      </c>
      <c r="B80" s="15" t="s">
        <v>206</v>
      </c>
      <c r="C80" s="16" t="s">
        <v>207</v>
      </c>
      <c r="D80" s="15" t="s">
        <v>94</v>
      </c>
      <c r="E80" s="55">
        <v>1</v>
      </c>
      <c r="F80" s="47"/>
      <c r="G80" s="48">
        <f t="shared" si="2"/>
        <v>0</v>
      </c>
      <c r="H80" s="17"/>
    </row>
    <row r="81" spans="1:8" ht="15" customHeight="1">
      <c r="A81" s="21" t="s">
        <v>92</v>
      </c>
      <c r="B81" s="22" t="s">
        <v>52</v>
      </c>
      <c r="C81" s="23" t="s">
        <v>53</v>
      </c>
      <c r="D81" s="22"/>
      <c r="E81" s="56"/>
      <c r="F81" s="52"/>
      <c r="G81" s="49">
        <f>SUM(G82:G86)</f>
        <v>0</v>
      </c>
      <c r="H81" s="26"/>
    </row>
    <row r="82" spans="1:8" ht="24" customHeight="1">
      <c r="A82" s="14">
        <v>61</v>
      </c>
      <c r="B82" s="15" t="s">
        <v>208</v>
      </c>
      <c r="C82" s="16" t="s">
        <v>209</v>
      </c>
      <c r="D82" s="15" t="s">
        <v>94</v>
      </c>
      <c r="E82" s="55">
        <v>1</v>
      </c>
      <c r="F82" s="47"/>
      <c r="G82" s="48">
        <f>IF(OR(E82="",F82=""),0,E82*F82)</f>
        <v>0</v>
      </c>
      <c r="H82" s="17"/>
    </row>
    <row r="83" spans="1:8" ht="24" customHeight="1">
      <c r="A83" s="14">
        <v>62</v>
      </c>
      <c r="B83" s="15" t="s">
        <v>210</v>
      </c>
      <c r="C83" s="16" t="s">
        <v>211</v>
      </c>
      <c r="D83" s="15" t="s">
        <v>94</v>
      </c>
      <c r="E83" s="55">
        <v>1</v>
      </c>
      <c r="F83" s="47"/>
      <c r="G83" s="48">
        <f>IF(OR(E83="",F83=""),0,E83*F83)</f>
        <v>0</v>
      </c>
      <c r="H83" s="17"/>
    </row>
    <row r="84" spans="1:8" ht="24" customHeight="1">
      <c r="A84" s="14">
        <v>63</v>
      </c>
      <c r="B84" s="15" t="s">
        <v>212</v>
      </c>
      <c r="C84" s="16" t="s">
        <v>213</v>
      </c>
      <c r="D84" s="15" t="s">
        <v>94</v>
      </c>
      <c r="E84" s="55">
        <v>1</v>
      </c>
      <c r="F84" s="47"/>
      <c r="G84" s="48">
        <f>IF(OR(E84="",F84=""),0,E84*F84)</f>
        <v>0</v>
      </c>
      <c r="H84" s="17"/>
    </row>
    <row r="85" spans="1:8" ht="24" customHeight="1">
      <c r="A85" s="14">
        <v>64</v>
      </c>
      <c r="B85" s="15" t="s">
        <v>214</v>
      </c>
      <c r="C85" s="16" t="s">
        <v>215</v>
      </c>
      <c r="D85" s="15" t="s">
        <v>94</v>
      </c>
      <c r="E85" s="55">
        <v>1</v>
      </c>
      <c r="F85" s="47"/>
      <c r="G85" s="48">
        <f>IF(OR(E85="",F85=""),0,E85*F85)</f>
        <v>0</v>
      </c>
      <c r="H85" s="17"/>
    </row>
    <row r="86" spans="1:8" ht="24" customHeight="1">
      <c r="A86" s="14">
        <v>65</v>
      </c>
      <c r="B86" s="15" t="s">
        <v>216</v>
      </c>
      <c r="C86" s="16" t="s">
        <v>217</v>
      </c>
      <c r="D86" s="15" t="s">
        <v>94</v>
      </c>
      <c r="E86" s="55">
        <v>1</v>
      </c>
      <c r="F86" s="47"/>
      <c r="G86" s="48">
        <f>IF(OR(E86="",F86=""),0,E86*F86)</f>
        <v>0</v>
      </c>
      <c r="H86" s="17"/>
    </row>
    <row r="87" spans="1:8" ht="15" customHeight="1">
      <c r="A87" s="21" t="s">
        <v>92</v>
      </c>
      <c r="B87" s="22" t="s">
        <v>54</v>
      </c>
      <c r="C87" s="23" t="s">
        <v>55</v>
      </c>
      <c r="D87" s="22"/>
      <c r="E87" s="56"/>
      <c r="F87" s="52"/>
      <c r="G87" s="49">
        <f>SUM(G88:G97)</f>
        <v>0</v>
      </c>
      <c r="H87" s="26"/>
    </row>
    <row r="88" spans="1:8" ht="36" customHeight="1">
      <c r="A88" s="14">
        <v>66</v>
      </c>
      <c r="B88" s="15" t="s">
        <v>218</v>
      </c>
      <c r="C88" s="16" t="s">
        <v>219</v>
      </c>
      <c r="D88" s="15" t="s">
        <v>94</v>
      </c>
      <c r="E88" s="55">
        <v>1</v>
      </c>
      <c r="F88" s="47"/>
      <c r="G88" s="48">
        <f t="shared" ref="G88:G97" si="3">IF(OR(E88="",F88=""),0,E88*F88)</f>
        <v>0</v>
      </c>
      <c r="H88" s="17"/>
    </row>
    <row r="89" spans="1:8" ht="15" customHeight="1">
      <c r="A89" s="14">
        <v>67</v>
      </c>
      <c r="B89" s="15" t="s">
        <v>220</v>
      </c>
      <c r="C89" s="16" t="s">
        <v>221</v>
      </c>
      <c r="D89" s="15" t="s">
        <v>94</v>
      </c>
      <c r="E89" s="55">
        <v>1</v>
      </c>
      <c r="F89" s="47"/>
      <c r="G89" s="48">
        <f t="shared" si="3"/>
        <v>0</v>
      </c>
      <c r="H89" s="17"/>
    </row>
    <row r="90" spans="1:8" ht="15" customHeight="1">
      <c r="A90" s="14">
        <v>68</v>
      </c>
      <c r="B90" s="15" t="s">
        <v>222</v>
      </c>
      <c r="C90" s="16" t="s">
        <v>223</v>
      </c>
      <c r="D90" s="15" t="s">
        <v>94</v>
      </c>
      <c r="E90" s="55">
        <v>1</v>
      </c>
      <c r="F90" s="47"/>
      <c r="G90" s="48">
        <f t="shared" si="3"/>
        <v>0</v>
      </c>
      <c r="H90" s="17"/>
    </row>
    <row r="91" spans="1:8" ht="15" customHeight="1">
      <c r="A91" s="14">
        <v>69</v>
      </c>
      <c r="B91" s="15" t="s">
        <v>224</v>
      </c>
      <c r="C91" s="16" t="s">
        <v>225</v>
      </c>
      <c r="D91" s="15" t="s">
        <v>94</v>
      </c>
      <c r="E91" s="55">
        <v>1</v>
      </c>
      <c r="F91" s="47"/>
      <c r="G91" s="48">
        <f t="shared" si="3"/>
        <v>0</v>
      </c>
      <c r="H91" s="17"/>
    </row>
    <row r="92" spans="1:8" ht="76.5">
      <c r="A92" s="14">
        <v>70</v>
      </c>
      <c r="B92" s="15" t="s">
        <v>226</v>
      </c>
      <c r="C92" s="16" t="s">
        <v>269</v>
      </c>
      <c r="D92" s="15" t="s">
        <v>94</v>
      </c>
      <c r="E92" s="55">
        <v>1</v>
      </c>
      <c r="F92" s="47"/>
      <c r="G92" s="48">
        <f t="shared" si="3"/>
        <v>0</v>
      </c>
      <c r="H92" s="17"/>
    </row>
    <row r="93" spans="1:8" ht="24" customHeight="1">
      <c r="A93" s="14">
        <v>71</v>
      </c>
      <c r="B93" s="15" t="s">
        <v>227</v>
      </c>
      <c r="C93" s="16" t="s">
        <v>228</v>
      </c>
      <c r="D93" s="15" t="s">
        <v>94</v>
      </c>
      <c r="E93" s="55">
        <v>1</v>
      </c>
      <c r="F93" s="47"/>
      <c r="G93" s="48">
        <f t="shared" si="3"/>
        <v>0</v>
      </c>
      <c r="H93" s="17"/>
    </row>
    <row r="94" spans="1:8" ht="24" customHeight="1">
      <c r="A94" s="14">
        <v>72</v>
      </c>
      <c r="B94" s="15" t="s">
        <v>229</v>
      </c>
      <c r="C94" s="16" t="s">
        <v>230</v>
      </c>
      <c r="D94" s="15" t="s">
        <v>94</v>
      </c>
      <c r="E94" s="55">
        <v>1</v>
      </c>
      <c r="F94" s="47"/>
      <c r="G94" s="48">
        <f t="shared" si="3"/>
        <v>0</v>
      </c>
      <c r="H94" s="17"/>
    </row>
    <row r="95" spans="1:8" ht="24" customHeight="1">
      <c r="A95" s="14">
        <v>73</v>
      </c>
      <c r="B95" s="15" t="s">
        <v>231</v>
      </c>
      <c r="C95" s="16" t="s">
        <v>232</v>
      </c>
      <c r="D95" s="15" t="s">
        <v>94</v>
      </c>
      <c r="E95" s="55">
        <v>1</v>
      </c>
      <c r="F95" s="47"/>
      <c r="G95" s="48">
        <f t="shared" si="3"/>
        <v>0</v>
      </c>
      <c r="H95" s="17"/>
    </row>
    <row r="96" spans="1:8" ht="24" customHeight="1">
      <c r="A96" s="14">
        <v>74</v>
      </c>
      <c r="B96" s="15" t="s">
        <v>233</v>
      </c>
      <c r="C96" s="16" t="s">
        <v>234</v>
      </c>
      <c r="D96" s="15" t="s">
        <v>94</v>
      </c>
      <c r="E96" s="55">
        <v>1</v>
      </c>
      <c r="F96" s="47"/>
      <c r="G96" s="48">
        <f t="shared" si="3"/>
        <v>0</v>
      </c>
      <c r="H96" s="17"/>
    </row>
    <row r="97" spans="1:8" ht="15" customHeight="1">
      <c r="A97" s="14">
        <v>75</v>
      </c>
      <c r="B97" s="15" t="s">
        <v>235</v>
      </c>
      <c r="C97" s="16" t="s">
        <v>236</v>
      </c>
      <c r="D97" s="15" t="s">
        <v>94</v>
      </c>
      <c r="E97" s="55">
        <v>1</v>
      </c>
      <c r="F97" s="47"/>
      <c r="G97" s="48">
        <f t="shared" si="3"/>
        <v>0</v>
      </c>
      <c r="H97" s="17"/>
    </row>
    <row r="98" spans="1:8" ht="15" customHeight="1">
      <c r="A98" s="21" t="s">
        <v>92</v>
      </c>
      <c r="B98" s="22" t="s">
        <v>56</v>
      </c>
      <c r="C98" s="23" t="s">
        <v>57</v>
      </c>
      <c r="D98" s="22"/>
      <c r="E98" s="56"/>
      <c r="F98" s="52"/>
      <c r="G98" s="49">
        <f>SUM(G99:G110)</f>
        <v>0</v>
      </c>
      <c r="H98" s="26"/>
    </row>
    <row r="99" spans="1:8" ht="15" customHeight="1">
      <c r="A99" s="14">
        <v>76</v>
      </c>
      <c r="B99" s="15" t="s">
        <v>237</v>
      </c>
      <c r="C99" s="16" t="s">
        <v>238</v>
      </c>
      <c r="D99" s="15" t="s">
        <v>94</v>
      </c>
      <c r="E99" s="55">
        <v>1</v>
      </c>
      <c r="F99" s="47"/>
      <c r="G99" s="48">
        <f t="shared" ref="G99:G110" si="4">IF(OR(E99="",F99=""),0,E99*F99)</f>
        <v>0</v>
      </c>
      <c r="H99" s="17"/>
    </row>
    <row r="100" spans="1:8" ht="15" customHeight="1">
      <c r="A100" s="14">
        <v>77</v>
      </c>
      <c r="B100" s="15" t="s">
        <v>239</v>
      </c>
      <c r="C100" s="16" t="s">
        <v>240</v>
      </c>
      <c r="D100" s="15" t="s">
        <v>94</v>
      </c>
      <c r="E100" s="55">
        <v>1</v>
      </c>
      <c r="F100" s="47"/>
      <c r="G100" s="48">
        <f t="shared" si="4"/>
        <v>0</v>
      </c>
      <c r="H100" s="17"/>
    </row>
    <row r="101" spans="1:8" ht="24" customHeight="1">
      <c r="A101" s="14">
        <v>78</v>
      </c>
      <c r="B101" s="15" t="s">
        <v>241</v>
      </c>
      <c r="C101" s="16" t="s">
        <v>242</v>
      </c>
      <c r="D101" s="15" t="s">
        <v>94</v>
      </c>
      <c r="E101" s="55">
        <v>1</v>
      </c>
      <c r="F101" s="47"/>
      <c r="G101" s="48">
        <f t="shared" si="4"/>
        <v>0</v>
      </c>
      <c r="H101" s="17"/>
    </row>
    <row r="102" spans="1:8" ht="15" customHeight="1">
      <c r="A102" s="14">
        <v>79</v>
      </c>
      <c r="B102" s="15" t="s">
        <v>243</v>
      </c>
      <c r="C102" s="16" t="s">
        <v>244</v>
      </c>
      <c r="D102" s="15" t="s">
        <v>94</v>
      </c>
      <c r="E102" s="55">
        <v>1</v>
      </c>
      <c r="F102" s="47"/>
      <c r="G102" s="48">
        <f t="shared" si="4"/>
        <v>0</v>
      </c>
      <c r="H102" s="17"/>
    </row>
    <row r="103" spans="1:8" ht="15" customHeight="1">
      <c r="A103" s="14">
        <v>80</v>
      </c>
      <c r="B103" s="15" t="s">
        <v>245</v>
      </c>
      <c r="C103" s="16" t="s">
        <v>246</v>
      </c>
      <c r="D103" s="15" t="s">
        <v>94</v>
      </c>
      <c r="E103" s="55">
        <v>1</v>
      </c>
      <c r="F103" s="47"/>
      <c r="G103" s="48">
        <f t="shared" si="4"/>
        <v>0</v>
      </c>
      <c r="H103" s="17"/>
    </row>
    <row r="104" spans="1:8" ht="15" customHeight="1">
      <c r="A104" s="14">
        <v>81</v>
      </c>
      <c r="B104" s="15" t="s">
        <v>247</v>
      </c>
      <c r="C104" s="16" t="s">
        <v>248</v>
      </c>
      <c r="D104" s="15" t="s">
        <v>94</v>
      </c>
      <c r="E104" s="55">
        <v>1</v>
      </c>
      <c r="F104" s="47"/>
      <c r="G104" s="48">
        <f t="shared" si="4"/>
        <v>0</v>
      </c>
      <c r="H104" s="17"/>
    </row>
    <row r="105" spans="1:8" ht="15" customHeight="1">
      <c r="A105" s="14">
        <v>82</v>
      </c>
      <c r="B105" s="15" t="s">
        <v>249</v>
      </c>
      <c r="C105" s="16" t="s">
        <v>250</v>
      </c>
      <c r="D105" s="15" t="s">
        <v>94</v>
      </c>
      <c r="E105" s="55">
        <v>1</v>
      </c>
      <c r="F105" s="47"/>
      <c r="G105" s="48">
        <f t="shared" si="4"/>
        <v>0</v>
      </c>
      <c r="H105" s="17"/>
    </row>
    <row r="106" spans="1:8" ht="15" customHeight="1">
      <c r="A106" s="14">
        <v>83</v>
      </c>
      <c r="B106" s="15" t="s">
        <v>251</v>
      </c>
      <c r="C106" s="16" t="s">
        <v>252</v>
      </c>
      <c r="D106" s="15" t="s">
        <v>94</v>
      </c>
      <c r="E106" s="55">
        <v>1</v>
      </c>
      <c r="F106" s="47"/>
      <c r="G106" s="48">
        <f t="shared" si="4"/>
        <v>0</v>
      </c>
      <c r="H106" s="17"/>
    </row>
    <row r="107" spans="1:8" ht="15" customHeight="1">
      <c r="A107" s="14">
        <v>84</v>
      </c>
      <c r="B107" s="15" t="s">
        <v>253</v>
      </c>
      <c r="C107" s="16" t="s">
        <v>263</v>
      </c>
      <c r="D107" s="15" t="s">
        <v>94</v>
      </c>
      <c r="E107" s="55">
        <v>1</v>
      </c>
      <c r="F107" s="47"/>
      <c r="G107" s="48">
        <f t="shared" si="4"/>
        <v>0</v>
      </c>
      <c r="H107" s="17"/>
    </row>
    <row r="108" spans="1:8" ht="15" customHeight="1">
      <c r="A108" s="14">
        <v>85</v>
      </c>
      <c r="B108" s="15" t="s">
        <v>254</v>
      </c>
      <c r="C108" s="16" t="s">
        <v>255</v>
      </c>
      <c r="D108" s="15" t="s">
        <v>94</v>
      </c>
      <c r="E108" s="55">
        <v>1</v>
      </c>
      <c r="F108" s="47"/>
      <c r="G108" s="48">
        <f t="shared" si="4"/>
        <v>0</v>
      </c>
      <c r="H108" s="17"/>
    </row>
    <row r="109" spans="1:8" ht="15" customHeight="1">
      <c r="A109" s="14">
        <v>86</v>
      </c>
      <c r="B109" s="15" t="s">
        <v>264</v>
      </c>
      <c r="C109" s="16" t="s">
        <v>265</v>
      </c>
      <c r="D109" s="15" t="s">
        <v>94</v>
      </c>
      <c r="E109" s="55">
        <v>1</v>
      </c>
      <c r="F109" s="47"/>
      <c r="G109" s="48">
        <f t="shared" ref="G109" si="5">IF(OR(E109="",F109=""),0,E109*F109)</f>
        <v>0</v>
      </c>
      <c r="H109" s="17"/>
    </row>
    <row r="110" spans="1:8" ht="36" customHeight="1">
      <c r="A110" s="14">
        <v>87</v>
      </c>
      <c r="B110" s="15" t="s">
        <v>266</v>
      </c>
      <c r="C110" s="16" t="s">
        <v>256</v>
      </c>
      <c r="D110" s="15" t="s">
        <v>257</v>
      </c>
      <c r="E110" s="58">
        <v>5</v>
      </c>
      <c r="F110" s="47"/>
      <c r="G110" s="48">
        <f t="shared" si="4"/>
        <v>0</v>
      </c>
      <c r="H110" s="17"/>
    </row>
    <row r="111" spans="1:8" ht="15" customHeight="1">
      <c r="A111" s="18"/>
      <c r="B111" s="19"/>
      <c r="C111" s="16"/>
      <c r="D111" s="19"/>
      <c r="E111" s="55"/>
      <c r="F111" s="54"/>
      <c r="G111" s="48"/>
      <c r="H111" s="17"/>
    </row>
    <row r="112" spans="1:8" ht="15" customHeight="1">
      <c r="A112" s="20"/>
      <c r="B112" s="41" t="s">
        <v>58</v>
      </c>
      <c r="C112" s="42"/>
      <c r="D112" s="41"/>
      <c r="E112" s="43"/>
      <c r="F112" s="44"/>
      <c r="G112" s="51">
        <f>G8+G13+G23+G28+G34+G38+G45+G50+G53+G57+G63+G69+G73+G81+G87+G98</f>
        <v>0</v>
      </c>
      <c r="H112" s="27"/>
    </row>
  </sheetData>
  <sheetProtection algorithmName="SHA-512" hashValue="TYzOivswKQXCCklhAxOHTsZHE67tbooerGfN3wKnFlq/l+tj8uTXobJF6orlfeCPeIgS0PxzXM1mCfdzjNdEBg==" saltValue="WWczN87VMvpaJYmkcaovfQ==" spinCount="100000" sheet="1" objects="1" scenarios="1"/>
  <mergeCells count="6">
    <mergeCell ref="A1:H1"/>
    <mergeCell ref="B112:F112"/>
    <mergeCell ref="B2:G2"/>
    <mergeCell ref="B3:G3"/>
    <mergeCell ref="B4:G4"/>
    <mergeCell ref="B5:G5"/>
  </mergeCells>
  <pageMargins left="0.7" right="0.7" top="0.75" bottom="0.75" header="0.3" footer="0.3"/>
  <pageSetup paperSize="9"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Pokyny pro vyplnění</vt:lpstr>
      <vt:lpstr>Stavba</vt:lpstr>
      <vt:lpstr>Rozpočet Pol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Petr Jaroš</cp:lastModifiedBy>
  <cp:lastPrinted>2026-09-02T08:08:21Z</cp:lastPrinted>
  <dcterms:created xsi:type="dcterms:W3CDTF">2026-09-01T11:50:56Z</dcterms:created>
  <dcterms:modified xsi:type="dcterms:W3CDTF">2026-09-02T09:02:27Z</dcterms:modified>
</cp:coreProperties>
</file>