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seznam OM plyn" sheetId="1" r:id="rId1"/>
  </sheets>
  <calcPr calcId="145621"/>
</workbook>
</file>

<file path=xl/calcChain.xml><?xml version="1.0" encoding="utf-8"?>
<calcChain xmlns="http://schemas.openxmlformats.org/spreadsheetml/2006/main">
  <c r="BC32" i="1" l="1"/>
  <c r="BC31" i="1"/>
  <c r="BC30" i="1"/>
  <c r="BC29" i="1"/>
  <c r="BC28" i="1"/>
  <c r="BC27" i="1"/>
  <c r="BC26" i="1"/>
  <c r="BC33" i="1" l="1"/>
  <c r="BC16" i="1"/>
  <c r="BC17" i="1"/>
  <c r="BC18" i="1"/>
  <c r="BC19" i="1"/>
  <c r="BC20" i="1"/>
  <c r="BC21" i="1"/>
  <c r="BC22" i="1"/>
  <c r="BC6" i="1"/>
  <c r="BC7" i="1"/>
  <c r="BC8" i="1"/>
  <c r="BC9" i="1"/>
  <c r="BC10" i="1"/>
  <c r="BC11" i="1"/>
  <c r="BC12" i="1"/>
  <c r="BC13" i="1" l="1"/>
  <c r="BC35" i="1" s="1"/>
  <c r="BC23" i="1"/>
</calcChain>
</file>

<file path=xl/sharedStrings.xml><?xml version="1.0" encoding="utf-8"?>
<sst xmlns="http://schemas.openxmlformats.org/spreadsheetml/2006/main" count="346" uniqueCount="146">
  <si>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</si>
  <si>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</si>
  <si>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</si>
  <si>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</si>
  <si>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</si>
  <si>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</si>
  <si>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Údaje z predikcí</t>
  </si>
  <si>
    <t>Název</t>
  </si>
  <si>
    <t>IČ</t>
  </si>
  <si>
    <t>Ulice</t>
  </si>
  <si>
    <t>Č.p.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</si>
  <si>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</si>
  <si>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</si>
  <si>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</si>
  <si>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</si>
  <si>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</si>
  <si>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</si>
  <si>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</si>
  <si>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</si>
  <si>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</si>
  <si>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EIC kód</t>
  </si>
  <si>
    <t>Číslo plynoměru</t>
  </si>
  <si>
    <t>Roční přepočtená spotřeba</t>
  </si>
  <si>
    <t>Adresa</t>
  </si>
  <si>
    <t>Číslo účtu</t>
  </si>
  <si>
    <t>Stanovení záloh</t>
  </si>
  <si>
    <t>Způsob provádění plateb zálohových faktur</t>
  </si>
  <si>
    <t>Výše zálohových plateb</t>
  </si>
  <si>
    <t>Splatnost zálohových plateb</t>
  </si>
  <si>
    <t>Rozpis záloh na jednotlivá odběrná místa</t>
  </si>
  <si>
    <t>Zúčtovací období</t>
  </si>
  <si>
    <t>Způsob provádění plateb faktury</t>
  </si>
  <si>
    <t>Splatnost faktur</t>
  </si>
  <si>
    <t>Zúčtovací faktura pro jednotlivá odběrná místa</t>
  </si>
  <si>
    <t>Způsob zasílání faktur/zálohových faktur</t>
  </si>
  <si>
    <t>Požadavek na samoodečet</t>
  </si>
  <si>
    <t>Poznámka k fakturaci</t>
  </si>
  <si>
    <t>Leden 2017 (MWh)</t>
  </si>
  <si>
    <t>Únor 2017 (MWh)</t>
  </si>
  <si>
    <t>Březen 2017 (MWh)</t>
  </si>
  <si>
    <t>Duben 2017 (MWh)</t>
  </si>
  <si>
    <t>Květen 2017 (MWh)</t>
  </si>
  <si>
    <t>Červen 2017 (MWh)</t>
  </si>
  <si>
    <t>Červenec 2017 (MWh)</t>
  </si>
  <si>
    <t>Srpen 2017 (MWh)</t>
  </si>
  <si>
    <t>Září 2017 (MWh)</t>
  </si>
  <si>
    <t>Říjen 2017 (MWh)</t>
  </si>
  <si>
    <t>Listopad 2017 (MWh)</t>
  </si>
  <si>
    <t>Prosinec 2017 (MWh)</t>
  </si>
  <si>
    <t>Leden 2018 (MWh)</t>
  </si>
  <si>
    <t>Únor 2018 (MWh)</t>
  </si>
  <si>
    <t>Březen 2018 (MWh)</t>
  </si>
  <si>
    <t>Duben 2018 (MWh)</t>
  </si>
  <si>
    <t>Květen 2018 (MWh)</t>
  </si>
  <si>
    <t>Červen 2018 (MWh)</t>
  </si>
  <si>
    <t>Červenec 2018 (MWh)</t>
  </si>
  <si>
    <t>Srpen 2018 (MWh)</t>
  </si>
  <si>
    <t>Září 2018 (MWh)</t>
  </si>
  <si>
    <t>Říjen 2018 (MWh)</t>
  </si>
  <si>
    <t>Listopad 2018 (MWh)</t>
  </si>
  <si>
    <t>Prosinec 2018 (MWh)</t>
  </si>
  <si>
    <t>Obec Vikýřovice</t>
  </si>
  <si>
    <t>00635898</t>
  </si>
  <si>
    <t>Petrovská</t>
  </si>
  <si>
    <t>Vikýřovice</t>
  </si>
  <si>
    <t>Václav</t>
  </si>
  <si>
    <t>Mazánek</t>
  </si>
  <si>
    <t>starosta</t>
  </si>
  <si>
    <t>mazanek@vikyrovice.cz</t>
  </si>
  <si>
    <t>Obecní úřad</t>
  </si>
  <si>
    <t>RWE GasNet</t>
  </si>
  <si>
    <t>27ZG700Z00131666</t>
  </si>
  <si>
    <t>5944419</t>
  </si>
  <si>
    <t>od 50 MWh do 55 MWh</t>
  </si>
  <si>
    <t>Petrovská 168</t>
  </si>
  <si>
    <t>Olga</t>
  </si>
  <si>
    <t>Vítková</t>
  </si>
  <si>
    <t>účetní</t>
  </si>
  <si>
    <t>vitkova@vikyrovice.cz</t>
  </si>
  <si>
    <t>1905613359/0800</t>
  </si>
  <si>
    <t>měsíčně</t>
  </si>
  <si>
    <t>bankovní převod</t>
  </si>
  <si>
    <t>15. den v měsíci</t>
  </si>
  <si>
    <t>ANO</t>
  </si>
  <si>
    <t>rok</t>
  </si>
  <si>
    <t>21. dnů po vystavení</t>
  </si>
  <si>
    <t>poštou i e-mailem</t>
  </si>
  <si>
    <t>fakturu v PDF zasílat na e-mail vitkova@vikyrovice.cz a ryznar@vikyrovice.cz</t>
  </si>
  <si>
    <t>DPS - Sluneční 650</t>
  </si>
  <si>
    <t>Sluneční</t>
  </si>
  <si>
    <t>27ZG700Z0597234N</t>
  </si>
  <si>
    <t>8708733</t>
  </si>
  <si>
    <t>od 45 MWh do 50 MWh</t>
  </si>
  <si>
    <t>Sportovní centrum Sokolská 391</t>
  </si>
  <si>
    <t>Sokolská</t>
  </si>
  <si>
    <t>27ZG700Z0597501Q</t>
  </si>
  <si>
    <t>8246088</t>
  </si>
  <si>
    <t>od 25 MWh do 30 MWh</t>
  </si>
  <si>
    <t>knihovna - Sportovní 273</t>
  </si>
  <si>
    <t>Sportovní</t>
  </si>
  <si>
    <t>27ZG700Z0607136X</t>
  </si>
  <si>
    <t>8347408</t>
  </si>
  <si>
    <t>od 7,56 MWh do 15 MWh</t>
  </si>
  <si>
    <t>Spol.sportovní centrum Školní 675</t>
  </si>
  <si>
    <t>Školní</t>
  </si>
  <si>
    <t>27ZG700Z0611936P</t>
  </si>
  <si>
    <t>5089157</t>
  </si>
  <si>
    <t>od 35 MWh do 40 MWh</t>
  </si>
  <si>
    <t>Školní 590 - hasičská zbrojnice</t>
  </si>
  <si>
    <t>RWE GasNet (SMP)</t>
  </si>
  <si>
    <t>27ZG700Z06321436</t>
  </si>
  <si>
    <t>1289665</t>
  </si>
  <si>
    <t>Základní škola a Mateřská škola Vikýřovice, p.o.</t>
  </si>
  <si>
    <t>75027101</t>
  </si>
  <si>
    <t>Mgr. Danuše</t>
  </si>
  <si>
    <t>Jílková</t>
  </si>
  <si>
    <t>ředitelka</t>
  </si>
  <si>
    <t>583 216 797, 604 447 871</t>
  </si>
  <si>
    <t>jilkovad@seznam.cz</t>
  </si>
  <si>
    <t>MŠ - Zámecká 97</t>
  </si>
  <si>
    <t>Zámecká</t>
  </si>
  <si>
    <t>27ZG700Z00131577</t>
  </si>
  <si>
    <t>4001876</t>
  </si>
  <si>
    <t>nad 63 MWh</t>
  </si>
  <si>
    <t>Školní 122</t>
  </si>
  <si>
    <t>181786101/0300</t>
  </si>
  <si>
    <t>Leden 2019 (MWh)</t>
  </si>
  <si>
    <t>Únor 2019 (MWh)</t>
  </si>
  <si>
    <t>Březen 2019 (MWh)</t>
  </si>
  <si>
    <t>Duben 2019 (MWh)</t>
  </si>
  <si>
    <t>Květen 2019 (MWh)</t>
  </si>
  <si>
    <t>Červen 2019 (MWh)</t>
  </si>
  <si>
    <t>Červenec 2019 (MWh)</t>
  </si>
  <si>
    <t>Srpen 2019 (MWh)</t>
  </si>
  <si>
    <t>Září 2019 (MWh)</t>
  </si>
  <si>
    <t>Říjen 2019 (MWh)</t>
  </si>
  <si>
    <t>Listopad 2019 (MWh)</t>
  </si>
  <si>
    <t>Prosinec 2019 (MWh)</t>
  </si>
  <si>
    <t>Celkem 2017 (MWh)</t>
  </si>
  <si>
    <t>Celkem 2018 (MWh)</t>
  </si>
  <si>
    <t>Celkem 2019 (MWh)</t>
  </si>
  <si>
    <t>Celkem v MWh za 2017-2019</t>
  </si>
  <si>
    <t>Seznam odběrných míst zemního plynu MO v období od 1.1.2017 do 31.12.2019</t>
  </si>
  <si>
    <t>čtvrtletí</t>
  </si>
  <si>
    <t>fakturu v PDF zasílat na e-mail jilkovad@seznam.cz</t>
  </si>
  <si>
    <r>
      <rPr>
        <sz val="10"/>
        <color rgb="FFFF0000"/>
        <rFont val="Calibri"/>
        <family val="2"/>
        <charset val="238"/>
        <scheme val="minor"/>
      </rPr>
      <t>mimořádná fakturace k 31.12. na základě samoodečtu</t>
    </r>
    <r>
      <rPr>
        <sz val="10"/>
        <color theme="1"/>
        <rFont val="Calibri"/>
        <family val="2"/>
        <charset val="238"/>
        <scheme val="minor"/>
      </rPr>
      <t>, fakturu v PDF zasílat na e-mail vitkova@vikyrovice.cz a ryznar@vikyrovice.cz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</si>
</sst>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19" fillId="35" borderId="15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 wrapText="1"/>
    </xf>
    <xf numFmtId="164" fontId="18" fillId="0" borderId="15" xfId="0" applyNumberFormat="1" applyFont="1" applyBorder="1" applyAlignment="1">
      <alignment wrapText="1"/>
    </xf>
    <xf numFmtId="0" fontId="19" fillId="35" borderId="14" xfId="0" applyFont="1" applyFill="1" applyBorder="1" applyAlignment="1">
      <alignment horizontal="center" vertical="center" wrapText="1"/>
    </xf>
    <xf numFmtId="0" fontId="16" fillId="36" borderId="16" xfId="0" applyFont="1" applyFill="1" applyBorder="1"/>
    <xf numFmtId="0" fontId="16" fillId="36" borderId="17" xfId="0" applyFont="1" applyFill="1" applyBorder="1"/>
    <xf numFmtId="164" fontId="16" fillId="36" borderId="18" xfId="0" applyNumberFormat="1" applyFont="1" applyFill="1" applyBorder="1"/>
    <xf numFmtId="164" fontId="16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8" fillId="0" borderId="10" xfId="0" applyFont="1" applyFill="1" applyBorder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35"/>
  <sheetViews>
    <sheetView showGridLines="0" tabSelected="1" workbookViewId="0">
      <selection activeCell="J25" sqref="J25"/>
    </sheetView>
  </sheetViews>
  <sheetFormatPr defaultRowHeight="15" x14ac:dyDescent="0.25"/>
  <cols>
    <col min="1" max="1" width="36.5703125" bestFit="1" customWidth="1"/>
    <col min="2" max="2" width="9" customWidth="1"/>
    <col min="3" max="3" width="8.7109375" customWidth="1"/>
    <col min="4" max="4" width="4" customWidth="1"/>
    <col min="6" max="6" width="6" customWidth="1"/>
    <col min="7" max="7" width="10.85546875" bestFit="1" customWidth="1"/>
    <col min="8" max="9" width="8" customWidth="1"/>
    <col min="10" max="10" width="22" bestFit="1" customWidth="1"/>
    <col min="11" max="11" width="19.85546875" bestFit="1" customWidth="1"/>
    <col min="12" max="12" width="28.28515625" bestFit="1" customWidth="1"/>
    <col min="13" max="13" width="8.7109375" customWidth="1"/>
    <col min="14" max="14" width="4" customWidth="1"/>
    <col min="16" max="16" width="6" customWidth="1"/>
    <col min="17" max="17" width="15.7109375" bestFit="1" customWidth="1"/>
    <col min="18" max="18" width="17.42578125" bestFit="1" customWidth="1"/>
    <col min="19" max="19" width="13.7109375" bestFit="1" customWidth="1"/>
    <col min="20" max="20" width="22.42578125" bestFit="1" customWidth="1"/>
    <col min="21" max="21" width="36.5703125" bestFit="1" customWidth="1"/>
    <col min="22" max="22" width="12.140625" bestFit="1" customWidth="1"/>
    <col min="24" max="24" width="6" customWidth="1"/>
    <col min="25" max="25" width="12.42578125" customWidth="1"/>
    <col min="26" max="26" width="7.5703125" customWidth="1"/>
    <col min="27" max="27" width="8.5703125" customWidth="1"/>
    <col min="28" max="28" width="15.140625" customWidth="1"/>
    <col min="29" max="29" width="18.7109375" bestFit="1" customWidth="1"/>
    <col min="30" max="30" width="15.85546875" bestFit="1" customWidth="1"/>
    <col min="31" max="31" width="13.28515625" bestFit="1" customWidth="1"/>
    <col min="32" max="32" width="35.140625" bestFit="1" customWidth="1"/>
    <col min="33" max="33" width="19.28515625" bestFit="1" customWidth="1"/>
    <col min="34" max="34" width="23" bestFit="1" customWidth="1"/>
    <col min="35" max="35" width="33.140625" bestFit="1" customWidth="1"/>
    <col min="36" max="36" width="14.140625" bestFit="1" customWidth="1"/>
    <col min="37" max="37" width="26.85546875" bestFit="1" customWidth="1"/>
    <col min="38" max="38" width="17.28515625" bestFit="1" customWidth="1"/>
    <col min="39" max="39" width="36.5703125" bestFit="1" customWidth="1"/>
    <col min="40" max="40" width="32.7109375" bestFit="1" customWidth="1"/>
    <col min="41" max="41" width="21.85546875" bestFit="1" customWidth="1"/>
    <col min="42" max="42" width="53.7109375" customWidth="1"/>
    <col min="43" max="43" width="16.28515625" bestFit="1" customWidth="1"/>
    <col min="44" max="44" width="15.28515625" bestFit="1" customWidth="1"/>
    <col min="45" max="45" width="16.85546875" bestFit="1" customWidth="1"/>
    <col min="46" max="46" width="16.5703125" bestFit="1" customWidth="1"/>
    <col min="47" max="48" width="17" bestFit="1" customWidth="1"/>
    <col min="49" max="49" width="18.85546875" bestFit="1" customWidth="1"/>
    <col min="50" max="50" width="16" bestFit="1" customWidth="1"/>
    <col min="51" max="51" width="14.28515625" bestFit="1" customWidth="1"/>
    <col min="52" max="52" width="15.28515625" bestFit="1" customWidth="1"/>
    <col min="53" max="54" width="18.140625" bestFit="1" customWidth="1"/>
    <col min="55" max="55" width="12.7109375" bestFit="1" customWidth="1"/>
  </cols>
  <sheetData>
    <row r="2" spans="1:55" ht="18" customHeight="1" x14ac:dyDescent="0.25">
      <c r="A2" s="20" t="s">
        <v>142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55" x14ac:dyDescent="0.25">
      <c r="A4" s="16" t="s">
        <v>0</v>
      </c>
      <c r="B4" s="17"/>
      <c r="C4" s="17"/>
      <c r="D4" s="17"/>
      <c r="E4" s="17"/>
      <c r="F4" s="18"/>
      <c r="G4" s="16" t="s">
        <v>1</v>
      </c>
      <c r="H4" s="17"/>
      <c r="I4" s="17"/>
      <c r="J4" s="17"/>
      <c r="K4" s="18"/>
      <c r="L4" s="16" t="s">
        <v>2</v>
      </c>
      <c r="M4" s="17"/>
      <c r="N4" s="17"/>
      <c r="O4" s="17"/>
      <c r="P4" s="17"/>
      <c r="Q4" s="17"/>
      <c r="R4" s="17"/>
      <c r="S4" s="17"/>
      <c r="T4" s="17"/>
      <c r="U4" s="16" t="s">
        <v>3</v>
      </c>
      <c r="V4" s="17"/>
      <c r="W4" s="17"/>
      <c r="X4" s="18"/>
      <c r="Y4" s="16" t="s">
        <v>4</v>
      </c>
      <c r="Z4" s="17"/>
      <c r="AA4" s="17"/>
      <c r="AB4" s="17"/>
      <c r="AC4" s="18"/>
      <c r="AD4" s="16" t="s">
        <v>5</v>
      </c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9" t="s">
        <v>6</v>
      </c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</row>
    <row r="5" spans="1:55" ht="25.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9</v>
      </c>
      <c r="N5" s="1" t="s">
        <v>10</v>
      </c>
      <c r="O5" s="1" t="s">
        <v>11</v>
      </c>
      <c r="P5" s="1" t="s">
        <v>12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7</v>
      </c>
      <c r="V5" s="1" t="s">
        <v>23</v>
      </c>
      <c r="W5" s="1" t="s">
        <v>11</v>
      </c>
      <c r="X5" s="1" t="s">
        <v>12</v>
      </c>
      <c r="Y5" s="1" t="s">
        <v>13</v>
      </c>
      <c r="Z5" s="1" t="s">
        <v>14</v>
      </c>
      <c r="AA5" s="1" t="s">
        <v>15</v>
      </c>
      <c r="AB5" s="1" t="s">
        <v>16</v>
      </c>
      <c r="AC5" s="1" t="s">
        <v>17</v>
      </c>
      <c r="AD5" s="1" t="s">
        <v>24</v>
      </c>
      <c r="AE5" s="1" t="s">
        <v>25</v>
      </c>
      <c r="AF5" s="1" t="s">
        <v>26</v>
      </c>
      <c r="AG5" s="1" t="s">
        <v>27</v>
      </c>
      <c r="AH5" s="1" t="s">
        <v>28</v>
      </c>
      <c r="AI5" s="1" t="s">
        <v>29</v>
      </c>
      <c r="AJ5" s="1" t="s">
        <v>30</v>
      </c>
      <c r="AK5" s="1" t="s">
        <v>31</v>
      </c>
      <c r="AL5" s="1" t="s">
        <v>32</v>
      </c>
      <c r="AM5" s="1" t="s">
        <v>33</v>
      </c>
      <c r="AN5" s="1" t="s">
        <v>34</v>
      </c>
      <c r="AO5" s="1" t="s">
        <v>35</v>
      </c>
      <c r="AP5" s="1" t="s">
        <v>36</v>
      </c>
      <c r="AQ5" s="8" t="s">
        <v>37</v>
      </c>
      <c r="AR5" s="8" t="s">
        <v>38</v>
      </c>
      <c r="AS5" s="8" t="s">
        <v>39</v>
      </c>
      <c r="AT5" s="8" t="s">
        <v>40</v>
      </c>
      <c r="AU5" s="8" t="s">
        <v>41</v>
      </c>
      <c r="AV5" s="8" t="s">
        <v>42</v>
      </c>
      <c r="AW5" s="8" t="s">
        <v>43</v>
      </c>
      <c r="AX5" s="8" t="s">
        <v>44</v>
      </c>
      <c r="AY5" s="8" t="s">
        <v>45</v>
      </c>
      <c r="AZ5" s="8" t="s">
        <v>46</v>
      </c>
      <c r="BA5" s="8" t="s">
        <v>47</v>
      </c>
      <c r="BB5" s="8" t="s">
        <v>48</v>
      </c>
      <c r="BC5" s="8" t="s">
        <v>138</v>
      </c>
    </row>
    <row r="6" spans="1:55" ht="26.25" x14ac:dyDescent="0.25">
      <c r="A6" s="3" t="s">
        <v>61</v>
      </c>
      <c r="B6" s="4" t="s">
        <v>62</v>
      </c>
      <c r="C6" s="3" t="s">
        <v>63</v>
      </c>
      <c r="D6" s="3">
        <v>168</v>
      </c>
      <c r="E6" s="3" t="s">
        <v>64</v>
      </c>
      <c r="F6" s="3">
        <v>78813</v>
      </c>
      <c r="G6" s="3" t="s">
        <v>65</v>
      </c>
      <c r="H6" s="3" t="s">
        <v>66</v>
      </c>
      <c r="I6" s="3" t="s">
        <v>67</v>
      </c>
      <c r="J6" s="5">
        <v>724189276</v>
      </c>
      <c r="K6" s="3" t="s">
        <v>68</v>
      </c>
      <c r="L6" s="3" t="s">
        <v>69</v>
      </c>
      <c r="M6" s="3" t="s">
        <v>63</v>
      </c>
      <c r="N6" s="3">
        <v>168</v>
      </c>
      <c r="O6" s="3" t="s">
        <v>64</v>
      </c>
      <c r="P6" s="3">
        <v>78813</v>
      </c>
      <c r="Q6" s="3" t="s">
        <v>70</v>
      </c>
      <c r="R6" s="4" t="s">
        <v>71</v>
      </c>
      <c r="S6" s="4" t="s">
        <v>72</v>
      </c>
      <c r="T6" s="3" t="s">
        <v>73</v>
      </c>
      <c r="U6" s="3" t="s">
        <v>61</v>
      </c>
      <c r="V6" s="3" t="s">
        <v>74</v>
      </c>
      <c r="W6" s="3" t="s">
        <v>64</v>
      </c>
      <c r="X6" s="3">
        <v>78813</v>
      </c>
      <c r="Y6" s="3" t="s">
        <v>75</v>
      </c>
      <c r="Z6" s="3" t="s">
        <v>76</v>
      </c>
      <c r="AA6" s="3" t="s">
        <v>77</v>
      </c>
      <c r="AB6" s="5">
        <v>583213146</v>
      </c>
      <c r="AC6" s="3" t="s">
        <v>78</v>
      </c>
      <c r="AD6" s="3" t="s">
        <v>79</v>
      </c>
      <c r="AE6" s="3" t="s">
        <v>80</v>
      </c>
      <c r="AF6" s="3" t="s">
        <v>81</v>
      </c>
      <c r="AG6" s="7">
        <v>0.8</v>
      </c>
      <c r="AH6" s="3" t="s">
        <v>82</v>
      </c>
      <c r="AI6" s="3" t="s">
        <v>83</v>
      </c>
      <c r="AJ6" s="3" t="s">
        <v>84</v>
      </c>
      <c r="AK6" s="3" t="s">
        <v>81</v>
      </c>
      <c r="AL6" s="3" t="s">
        <v>85</v>
      </c>
      <c r="AM6" s="3" t="s">
        <v>83</v>
      </c>
      <c r="AN6" s="3" t="s">
        <v>86</v>
      </c>
      <c r="AO6" s="3" t="s">
        <v>83</v>
      </c>
      <c r="AP6" s="3" t="s">
        <v>87</v>
      </c>
      <c r="AQ6" s="6">
        <v>2.4377960000000001</v>
      </c>
      <c r="AR6" s="6">
        <v>1.0582009999999999</v>
      </c>
      <c r="AS6" s="6">
        <v>3.124727</v>
      </c>
      <c r="AT6" s="6">
        <v>1.628036</v>
      </c>
      <c r="AU6" s="6">
        <v>0.48253699999999999</v>
      </c>
      <c r="AV6" s="6">
        <v>0.163908</v>
      </c>
      <c r="AW6" s="6">
        <v>0.119728</v>
      </c>
      <c r="AX6" s="6">
        <v>0.12481100000000001</v>
      </c>
      <c r="AY6" s="6">
        <v>0.39137300000000003</v>
      </c>
      <c r="AZ6" s="6">
        <v>1.2228570000000001</v>
      </c>
      <c r="BA6" s="6">
        <v>2.0731540000000002</v>
      </c>
      <c r="BB6" s="6">
        <v>2.5982349999999999</v>
      </c>
      <c r="BC6" s="6">
        <f>SUM(AQ6:BB6)</f>
        <v>15.425363000000001</v>
      </c>
    </row>
    <row r="7" spans="1:55" ht="24.75" customHeight="1" x14ac:dyDescent="0.25">
      <c r="A7" s="3" t="s">
        <v>61</v>
      </c>
      <c r="B7" s="4" t="s">
        <v>62</v>
      </c>
      <c r="C7" s="3" t="s">
        <v>63</v>
      </c>
      <c r="D7" s="3">
        <v>168</v>
      </c>
      <c r="E7" s="3" t="s">
        <v>64</v>
      </c>
      <c r="F7" s="3">
        <v>78813</v>
      </c>
      <c r="G7" s="3" t="s">
        <v>65</v>
      </c>
      <c r="H7" s="3" t="s">
        <v>66</v>
      </c>
      <c r="I7" s="3" t="s">
        <v>67</v>
      </c>
      <c r="J7" s="5">
        <v>724189276</v>
      </c>
      <c r="K7" s="3" t="s">
        <v>68</v>
      </c>
      <c r="L7" s="3" t="s">
        <v>88</v>
      </c>
      <c r="M7" s="3" t="s">
        <v>89</v>
      </c>
      <c r="N7" s="3">
        <v>650</v>
      </c>
      <c r="O7" s="3" t="s">
        <v>64</v>
      </c>
      <c r="P7" s="3">
        <v>78813</v>
      </c>
      <c r="Q7" s="3" t="s">
        <v>70</v>
      </c>
      <c r="R7" s="4" t="s">
        <v>90</v>
      </c>
      <c r="S7" s="4" t="s">
        <v>91</v>
      </c>
      <c r="T7" s="3" t="s">
        <v>92</v>
      </c>
      <c r="U7" s="3" t="s">
        <v>61</v>
      </c>
      <c r="V7" s="3" t="s">
        <v>74</v>
      </c>
      <c r="W7" s="3" t="s">
        <v>64</v>
      </c>
      <c r="X7" s="3">
        <v>78813</v>
      </c>
      <c r="Y7" s="3" t="s">
        <v>75</v>
      </c>
      <c r="Z7" s="3" t="s">
        <v>76</v>
      </c>
      <c r="AA7" s="3" t="s">
        <v>77</v>
      </c>
      <c r="AB7" s="5">
        <v>583213146</v>
      </c>
      <c r="AC7" s="3" t="s">
        <v>78</v>
      </c>
      <c r="AD7" s="3" t="s">
        <v>79</v>
      </c>
      <c r="AE7" s="3" t="s">
        <v>80</v>
      </c>
      <c r="AF7" s="3" t="s">
        <v>81</v>
      </c>
      <c r="AG7" s="7">
        <v>0.8</v>
      </c>
      <c r="AH7" s="3" t="s">
        <v>82</v>
      </c>
      <c r="AI7" s="3" t="s">
        <v>83</v>
      </c>
      <c r="AJ7" s="3" t="s">
        <v>84</v>
      </c>
      <c r="AK7" s="3" t="s">
        <v>81</v>
      </c>
      <c r="AL7" s="3" t="s">
        <v>85</v>
      </c>
      <c r="AM7" s="3" t="s">
        <v>83</v>
      </c>
      <c r="AN7" s="3" t="s">
        <v>86</v>
      </c>
      <c r="AO7" s="3" t="s">
        <v>83</v>
      </c>
      <c r="AP7" s="3" t="s">
        <v>145</v>
      </c>
      <c r="AQ7" s="6">
        <v>5.167859</v>
      </c>
      <c r="AR7" s="6">
        <v>4.5791310000000003</v>
      </c>
      <c r="AS7" s="6">
        <v>9.0847870000000004</v>
      </c>
      <c r="AT7" s="6">
        <v>5.3135700000000003</v>
      </c>
      <c r="AU7" s="6">
        <v>1.830155</v>
      </c>
      <c r="AV7" s="6">
        <v>0.62166600000000005</v>
      </c>
      <c r="AW7" s="6">
        <v>0.4541</v>
      </c>
      <c r="AX7" s="6">
        <v>0.47337899999999999</v>
      </c>
      <c r="AY7" s="6">
        <v>1.484389</v>
      </c>
      <c r="AZ7" s="6">
        <v>4.63802</v>
      </c>
      <c r="BA7" s="6">
        <v>7.863003</v>
      </c>
      <c r="BB7" s="6">
        <v>9.8545149999999992</v>
      </c>
      <c r="BC7" s="6">
        <f t="shared" ref="BC7:BC12" si="0">SUM(AQ7:BB7)</f>
        <v>51.364574000000005</v>
      </c>
    </row>
    <row r="8" spans="1:55" ht="26.25" x14ac:dyDescent="0.25">
      <c r="A8" s="3" t="s">
        <v>61</v>
      </c>
      <c r="B8" s="4" t="s">
        <v>62</v>
      </c>
      <c r="C8" s="3" t="s">
        <v>63</v>
      </c>
      <c r="D8" s="3">
        <v>168</v>
      </c>
      <c r="E8" s="3" t="s">
        <v>64</v>
      </c>
      <c r="F8" s="3">
        <v>78813</v>
      </c>
      <c r="G8" s="3" t="s">
        <v>65</v>
      </c>
      <c r="H8" s="3" t="s">
        <v>66</v>
      </c>
      <c r="I8" s="3" t="s">
        <v>67</v>
      </c>
      <c r="J8" s="5">
        <v>724189276</v>
      </c>
      <c r="K8" s="3" t="s">
        <v>68</v>
      </c>
      <c r="L8" s="3" t="s">
        <v>93</v>
      </c>
      <c r="M8" s="3" t="s">
        <v>94</v>
      </c>
      <c r="N8" s="3">
        <v>391</v>
      </c>
      <c r="O8" s="3" t="s">
        <v>64</v>
      </c>
      <c r="P8" s="3">
        <v>78813</v>
      </c>
      <c r="Q8" s="3" t="s">
        <v>70</v>
      </c>
      <c r="R8" s="4" t="s">
        <v>95</v>
      </c>
      <c r="S8" s="4" t="s">
        <v>96</v>
      </c>
      <c r="T8" s="3" t="s">
        <v>97</v>
      </c>
      <c r="U8" s="3" t="s">
        <v>61</v>
      </c>
      <c r="V8" s="3" t="s">
        <v>74</v>
      </c>
      <c r="W8" s="3" t="s">
        <v>64</v>
      </c>
      <c r="X8" s="3">
        <v>78813</v>
      </c>
      <c r="Y8" s="3" t="s">
        <v>75</v>
      </c>
      <c r="Z8" s="3" t="s">
        <v>76</v>
      </c>
      <c r="AA8" s="3" t="s">
        <v>77</v>
      </c>
      <c r="AB8" s="5">
        <v>583213146</v>
      </c>
      <c r="AC8" s="3" t="s">
        <v>78</v>
      </c>
      <c r="AD8" s="3" t="s">
        <v>79</v>
      </c>
      <c r="AE8" s="3" t="s">
        <v>80</v>
      </c>
      <c r="AF8" s="3" t="s">
        <v>81</v>
      </c>
      <c r="AG8" s="7">
        <v>0.8</v>
      </c>
      <c r="AH8" s="3" t="s">
        <v>82</v>
      </c>
      <c r="AI8" s="3" t="s">
        <v>83</v>
      </c>
      <c r="AJ8" s="3" t="s">
        <v>84</v>
      </c>
      <c r="AK8" s="3" t="s">
        <v>81</v>
      </c>
      <c r="AL8" s="3" t="s">
        <v>85</v>
      </c>
      <c r="AM8" s="3" t="s">
        <v>83</v>
      </c>
      <c r="AN8" s="3" t="s">
        <v>86</v>
      </c>
      <c r="AO8" s="3" t="s">
        <v>83</v>
      </c>
      <c r="AP8" s="3" t="s">
        <v>87</v>
      </c>
      <c r="AQ8" s="6">
        <v>2.515269</v>
      </c>
      <c r="AR8" s="6">
        <v>2.228726</v>
      </c>
      <c r="AS8" s="6">
        <v>5.7202669999999998</v>
      </c>
      <c r="AT8" s="6">
        <v>2.7527080000000002</v>
      </c>
      <c r="AU8" s="6">
        <v>0.71573500000000001</v>
      </c>
      <c r="AV8" s="6">
        <v>0.243121</v>
      </c>
      <c r="AW8" s="6">
        <v>0.177589</v>
      </c>
      <c r="AX8" s="6">
        <v>0.18512899999999999</v>
      </c>
      <c r="AY8" s="6">
        <v>0.58051299999999995</v>
      </c>
      <c r="AZ8" s="6">
        <v>1.8138320000000001</v>
      </c>
      <c r="BA8" s="6">
        <v>3.0750549999999999</v>
      </c>
      <c r="BB8" s="6">
        <v>3.8538929999999998</v>
      </c>
      <c r="BC8" s="6">
        <f t="shared" si="0"/>
        <v>23.861836999999998</v>
      </c>
    </row>
    <row r="9" spans="1:55" ht="26.25" x14ac:dyDescent="0.25">
      <c r="A9" s="3" t="s">
        <v>61</v>
      </c>
      <c r="B9" s="4" t="s">
        <v>62</v>
      </c>
      <c r="C9" s="3" t="s">
        <v>63</v>
      </c>
      <c r="D9" s="3">
        <v>168</v>
      </c>
      <c r="E9" s="3" t="s">
        <v>64</v>
      </c>
      <c r="F9" s="3">
        <v>78813</v>
      </c>
      <c r="G9" s="3" t="s">
        <v>65</v>
      </c>
      <c r="H9" s="3" t="s">
        <v>66</v>
      </c>
      <c r="I9" s="3" t="s">
        <v>67</v>
      </c>
      <c r="J9" s="5">
        <v>724189276</v>
      </c>
      <c r="K9" s="3" t="s">
        <v>68</v>
      </c>
      <c r="L9" s="3" t="s">
        <v>98</v>
      </c>
      <c r="M9" s="3" t="s">
        <v>99</v>
      </c>
      <c r="N9" s="3">
        <v>273</v>
      </c>
      <c r="O9" s="3" t="s">
        <v>64</v>
      </c>
      <c r="P9" s="3">
        <v>78813</v>
      </c>
      <c r="Q9" s="3" t="s">
        <v>70</v>
      </c>
      <c r="R9" s="4" t="s">
        <v>100</v>
      </c>
      <c r="S9" s="4" t="s">
        <v>101</v>
      </c>
      <c r="T9" s="3" t="s">
        <v>102</v>
      </c>
      <c r="U9" s="3" t="s">
        <v>61</v>
      </c>
      <c r="V9" s="3" t="s">
        <v>74</v>
      </c>
      <c r="W9" s="3" t="s">
        <v>64</v>
      </c>
      <c r="X9" s="3">
        <v>78813</v>
      </c>
      <c r="Y9" s="3" t="s">
        <v>75</v>
      </c>
      <c r="Z9" s="3" t="s">
        <v>76</v>
      </c>
      <c r="AA9" s="3" t="s">
        <v>77</v>
      </c>
      <c r="AB9" s="5">
        <v>583213146</v>
      </c>
      <c r="AC9" s="3" t="s">
        <v>78</v>
      </c>
      <c r="AD9" s="3" t="s">
        <v>79</v>
      </c>
      <c r="AE9" s="3" t="s">
        <v>80</v>
      </c>
      <c r="AF9" s="3" t="s">
        <v>81</v>
      </c>
      <c r="AG9" s="7">
        <v>0.8</v>
      </c>
      <c r="AH9" s="3" t="s">
        <v>82</v>
      </c>
      <c r="AI9" s="3" t="s">
        <v>83</v>
      </c>
      <c r="AJ9" s="3" t="s">
        <v>84</v>
      </c>
      <c r="AK9" s="3" t="s">
        <v>81</v>
      </c>
      <c r="AL9" s="3" t="s">
        <v>85</v>
      </c>
      <c r="AM9" s="3" t="s">
        <v>83</v>
      </c>
      <c r="AN9" s="3" t="s">
        <v>86</v>
      </c>
      <c r="AO9" s="3" t="s">
        <v>83</v>
      </c>
      <c r="AP9" s="3" t="s">
        <v>87</v>
      </c>
      <c r="AQ9" s="6">
        <v>1.7645059999999999</v>
      </c>
      <c r="AR9" s="6">
        <v>1.563491</v>
      </c>
      <c r="AS9" s="6">
        <v>3.3361369999999999</v>
      </c>
      <c r="AT9" s="6">
        <v>1.6117589999999999</v>
      </c>
      <c r="AU9" s="6">
        <v>0.422097</v>
      </c>
      <c r="AV9" s="6">
        <v>0.14337800000000001</v>
      </c>
      <c r="AW9" s="6">
        <v>0.104731</v>
      </c>
      <c r="AX9" s="6">
        <v>0.109178</v>
      </c>
      <c r="AY9" s="6">
        <v>0.34235100000000002</v>
      </c>
      <c r="AZ9" s="6">
        <v>1.069688</v>
      </c>
      <c r="BA9" s="6">
        <v>1.81348</v>
      </c>
      <c r="BB9" s="6">
        <v>2.2727919999999999</v>
      </c>
      <c r="BC9" s="6">
        <f t="shared" si="0"/>
        <v>14.553588000000001</v>
      </c>
    </row>
    <row r="10" spans="1:55" ht="26.25" x14ac:dyDescent="0.25">
      <c r="A10" s="3" t="s">
        <v>61</v>
      </c>
      <c r="B10" s="4" t="s">
        <v>62</v>
      </c>
      <c r="C10" s="3" t="s">
        <v>63</v>
      </c>
      <c r="D10" s="3">
        <v>168</v>
      </c>
      <c r="E10" s="3" t="s">
        <v>64</v>
      </c>
      <c r="F10" s="3">
        <v>78813</v>
      </c>
      <c r="G10" s="3" t="s">
        <v>65</v>
      </c>
      <c r="H10" s="3" t="s">
        <v>66</v>
      </c>
      <c r="I10" s="3" t="s">
        <v>67</v>
      </c>
      <c r="J10" s="5">
        <v>724189276</v>
      </c>
      <c r="K10" s="3" t="s">
        <v>68</v>
      </c>
      <c r="L10" s="3" t="s">
        <v>103</v>
      </c>
      <c r="M10" s="3" t="s">
        <v>104</v>
      </c>
      <c r="N10" s="3">
        <v>675</v>
      </c>
      <c r="O10" s="3" t="s">
        <v>64</v>
      </c>
      <c r="P10" s="3">
        <v>78813</v>
      </c>
      <c r="Q10" s="3" t="s">
        <v>70</v>
      </c>
      <c r="R10" s="4" t="s">
        <v>105</v>
      </c>
      <c r="S10" s="4" t="s">
        <v>106</v>
      </c>
      <c r="T10" s="3" t="s">
        <v>107</v>
      </c>
      <c r="U10" s="3" t="s">
        <v>61</v>
      </c>
      <c r="V10" s="3" t="s">
        <v>74</v>
      </c>
      <c r="W10" s="3" t="s">
        <v>64</v>
      </c>
      <c r="X10" s="3">
        <v>78813</v>
      </c>
      <c r="Y10" s="3" t="s">
        <v>75</v>
      </c>
      <c r="Z10" s="3" t="s">
        <v>76</v>
      </c>
      <c r="AA10" s="3" t="s">
        <v>77</v>
      </c>
      <c r="AB10" s="5">
        <v>583213146</v>
      </c>
      <c r="AC10" s="3" t="s">
        <v>78</v>
      </c>
      <c r="AD10" s="3" t="s">
        <v>79</v>
      </c>
      <c r="AE10" s="3" t="s">
        <v>80</v>
      </c>
      <c r="AF10" s="3" t="s">
        <v>81</v>
      </c>
      <c r="AG10" s="7">
        <v>0.8</v>
      </c>
      <c r="AH10" s="3" t="s">
        <v>82</v>
      </c>
      <c r="AI10" s="3" t="s">
        <v>83</v>
      </c>
      <c r="AJ10" s="3" t="s">
        <v>84</v>
      </c>
      <c r="AK10" s="3" t="s">
        <v>81</v>
      </c>
      <c r="AL10" s="3" t="s">
        <v>85</v>
      </c>
      <c r="AM10" s="3" t="s">
        <v>83</v>
      </c>
      <c r="AN10" s="3" t="s">
        <v>86</v>
      </c>
      <c r="AO10" s="3" t="s">
        <v>83</v>
      </c>
      <c r="AP10" s="3" t="s">
        <v>87</v>
      </c>
      <c r="AQ10" s="6">
        <v>4.6636389999999999</v>
      </c>
      <c r="AR10" s="6">
        <v>4.132352</v>
      </c>
      <c r="AS10" s="6">
        <v>10.791451</v>
      </c>
      <c r="AT10" s="6">
        <v>4.9759399999999996</v>
      </c>
      <c r="AU10" s="6">
        <v>1.1903859999999999</v>
      </c>
      <c r="AV10" s="6">
        <v>0.40434999999999999</v>
      </c>
      <c r="AW10" s="6">
        <v>0.29536000000000001</v>
      </c>
      <c r="AX10" s="6">
        <v>0.30789899999999998</v>
      </c>
      <c r="AY10" s="6">
        <v>0.96548999999999996</v>
      </c>
      <c r="AZ10" s="6">
        <v>3.0167039999999998</v>
      </c>
      <c r="BA10" s="6">
        <v>5.1143270000000003</v>
      </c>
      <c r="BB10" s="6">
        <v>6.4096640000000003</v>
      </c>
      <c r="BC10" s="6">
        <f t="shared" si="0"/>
        <v>42.267562000000005</v>
      </c>
    </row>
    <row r="11" spans="1:55" ht="26.25" x14ac:dyDescent="0.25">
      <c r="A11" s="3" t="s">
        <v>61</v>
      </c>
      <c r="B11" s="4" t="s">
        <v>62</v>
      </c>
      <c r="C11" s="3" t="s">
        <v>63</v>
      </c>
      <c r="D11" s="3">
        <v>168</v>
      </c>
      <c r="E11" s="3" t="s">
        <v>64</v>
      </c>
      <c r="F11" s="3">
        <v>78813</v>
      </c>
      <c r="G11" s="3" t="s">
        <v>65</v>
      </c>
      <c r="H11" s="3" t="s">
        <v>66</v>
      </c>
      <c r="I11" s="3" t="s">
        <v>67</v>
      </c>
      <c r="J11" s="5">
        <v>724189276</v>
      </c>
      <c r="K11" s="3" t="s">
        <v>68</v>
      </c>
      <c r="L11" s="3" t="s">
        <v>108</v>
      </c>
      <c r="M11" s="3" t="s">
        <v>104</v>
      </c>
      <c r="N11" s="3">
        <v>590</v>
      </c>
      <c r="O11" s="3" t="s">
        <v>64</v>
      </c>
      <c r="P11" s="3">
        <v>78813</v>
      </c>
      <c r="Q11" s="3" t="s">
        <v>109</v>
      </c>
      <c r="R11" s="4" t="s">
        <v>110</v>
      </c>
      <c r="S11" s="4" t="s">
        <v>111</v>
      </c>
      <c r="T11" s="3" t="s">
        <v>107</v>
      </c>
      <c r="U11" s="3" t="s">
        <v>61</v>
      </c>
      <c r="V11" s="3" t="s">
        <v>74</v>
      </c>
      <c r="W11" s="3" t="s">
        <v>64</v>
      </c>
      <c r="X11" s="3">
        <v>78813</v>
      </c>
      <c r="Y11" s="3" t="s">
        <v>75</v>
      </c>
      <c r="Z11" s="3" t="s">
        <v>76</v>
      </c>
      <c r="AA11" s="3" t="s">
        <v>77</v>
      </c>
      <c r="AB11" s="5">
        <v>583213146</v>
      </c>
      <c r="AC11" s="3" t="s">
        <v>78</v>
      </c>
      <c r="AD11" s="3" t="s">
        <v>79</v>
      </c>
      <c r="AE11" s="3" t="s">
        <v>80</v>
      </c>
      <c r="AF11" s="3" t="s">
        <v>81</v>
      </c>
      <c r="AG11" s="7">
        <v>0.8</v>
      </c>
      <c r="AH11" s="3" t="s">
        <v>82</v>
      </c>
      <c r="AI11" s="3" t="s">
        <v>83</v>
      </c>
      <c r="AJ11" s="3" t="s">
        <v>84</v>
      </c>
      <c r="AK11" s="3" t="s">
        <v>81</v>
      </c>
      <c r="AL11" s="3" t="s">
        <v>85</v>
      </c>
      <c r="AM11" s="3" t="s">
        <v>83</v>
      </c>
      <c r="AN11" s="3" t="s">
        <v>86</v>
      </c>
      <c r="AO11" s="3" t="s">
        <v>83</v>
      </c>
      <c r="AP11" s="3" t="s">
        <v>87</v>
      </c>
      <c r="AQ11" s="6">
        <v>3.1227330000000002</v>
      </c>
      <c r="AR11" s="6">
        <v>2.7669890000000001</v>
      </c>
      <c r="AS11" s="6">
        <v>2.3155060000000001</v>
      </c>
      <c r="AT11" s="6">
        <v>2.9180000000000001</v>
      </c>
      <c r="AU11" s="6">
        <v>1.411</v>
      </c>
      <c r="AV11" s="6">
        <v>0.67300000000000004</v>
      </c>
      <c r="AW11" s="6">
        <v>0.59499999999999997</v>
      </c>
      <c r="AX11" s="6">
        <v>0.59499999999999997</v>
      </c>
      <c r="AY11" s="6">
        <v>2.1539999999999999</v>
      </c>
      <c r="AZ11" s="6">
        <v>2.5099999999999998</v>
      </c>
      <c r="BA11" s="6">
        <v>3.859</v>
      </c>
      <c r="BB11" s="6">
        <v>2.4827979999999998</v>
      </c>
      <c r="BC11" s="6">
        <f t="shared" si="0"/>
        <v>25.403026000000001</v>
      </c>
    </row>
    <row r="12" spans="1:55" ht="26.25" x14ac:dyDescent="0.25">
      <c r="A12" s="3" t="s">
        <v>112</v>
      </c>
      <c r="B12" s="4" t="s">
        <v>113</v>
      </c>
      <c r="C12" s="3" t="s">
        <v>104</v>
      </c>
      <c r="D12" s="3">
        <v>122</v>
      </c>
      <c r="E12" s="3" t="s">
        <v>64</v>
      </c>
      <c r="F12" s="3">
        <v>78813</v>
      </c>
      <c r="G12" s="3" t="s">
        <v>114</v>
      </c>
      <c r="H12" s="3" t="s">
        <v>115</v>
      </c>
      <c r="I12" s="3" t="s">
        <v>116</v>
      </c>
      <c r="J12" s="3" t="s">
        <v>117</v>
      </c>
      <c r="K12" s="3" t="s">
        <v>118</v>
      </c>
      <c r="L12" s="3" t="s">
        <v>119</v>
      </c>
      <c r="M12" s="3" t="s">
        <v>120</v>
      </c>
      <c r="N12" s="3">
        <v>97</v>
      </c>
      <c r="O12" s="3" t="s">
        <v>64</v>
      </c>
      <c r="P12" s="3">
        <v>78813</v>
      </c>
      <c r="Q12" s="3" t="s">
        <v>70</v>
      </c>
      <c r="R12" s="4" t="s">
        <v>121</v>
      </c>
      <c r="S12" s="4" t="s">
        <v>122</v>
      </c>
      <c r="T12" s="3" t="s">
        <v>123</v>
      </c>
      <c r="U12" s="3" t="s">
        <v>112</v>
      </c>
      <c r="V12" s="3" t="s">
        <v>124</v>
      </c>
      <c r="W12" s="3" t="s">
        <v>64</v>
      </c>
      <c r="X12" s="3">
        <v>78813</v>
      </c>
      <c r="Y12" s="3" t="s">
        <v>114</v>
      </c>
      <c r="Z12" s="3" t="s">
        <v>115</v>
      </c>
      <c r="AA12" s="3" t="s">
        <v>116</v>
      </c>
      <c r="AB12" s="3" t="s">
        <v>117</v>
      </c>
      <c r="AC12" s="3" t="s">
        <v>118</v>
      </c>
      <c r="AD12" s="3" t="s">
        <v>125</v>
      </c>
      <c r="AE12" s="21" t="s">
        <v>80</v>
      </c>
      <c r="AF12" s="3" t="s">
        <v>81</v>
      </c>
      <c r="AG12" s="7">
        <v>0.8</v>
      </c>
      <c r="AH12" s="3" t="s">
        <v>82</v>
      </c>
      <c r="AI12" s="3" t="s">
        <v>83</v>
      </c>
      <c r="AJ12" s="21" t="s">
        <v>143</v>
      </c>
      <c r="AK12" s="3" t="s">
        <v>81</v>
      </c>
      <c r="AL12" s="3" t="s">
        <v>85</v>
      </c>
      <c r="AM12" s="3" t="s">
        <v>83</v>
      </c>
      <c r="AN12" s="3" t="s">
        <v>86</v>
      </c>
      <c r="AO12" s="3" t="s">
        <v>83</v>
      </c>
      <c r="AP12" s="3" t="s">
        <v>144</v>
      </c>
      <c r="AQ12" s="6">
        <v>24.320274000000001</v>
      </c>
      <c r="AR12" s="6">
        <v>21.549679999999999</v>
      </c>
      <c r="AS12" s="6">
        <v>18.070108999999999</v>
      </c>
      <c r="AT12" s="6">
        <v>11.259967</v>
      </c>
      <c r="AU12" s="6">
        <v>2.1647189999999998</v>
      </c>
      <c r="AV12" s="6">
        <v>0.73530300000000004</v>
      </c>
      <c r="AW12" s="6">
        <v>3.5605820000000001</v>
      </c>
      <c r="AX12" s="6">
        <v>3.7117749999999998</v>
      </c>
      <c r="AY12" s="6">
        <v>11.638624</v>
      </c>
      <c r="AZ12" s="6">
        <v>15.215</v>
      </c>
      <c r="BA12" s="6">
        <v>15.997</v>
      </c>
      <c r="BB12" s="6">
        <v>19.417999999999999</v>
      </c>
      <c r="BC12" s="6">
        <f t="shared" si="0"/>
        <v>147.64103299999999</v>
      </c>
    </row>
    <row r="13" spans="1:55" x14ac:dyDescent="0.25">
      <c r="BC13" s="15">
        <f>SUM(BC6:BC12)</f>
        <v>320.51698299999998</v>
      </c>
    </row>
    <row r="15" spans="1:55" ht="25.5" x14ac:dyDescent="0.25">
      <c r="AP15" s="1" t="s">
        <v>20</v>
      </c>
      <c r="AQ15" s="2" t="s">
        <v>49</v>
      </c>
      <c r="AR15" s="2" t="s">
        <v>50</v>
      </c>
      <c r="AS15" s="2" t="s">
        <v>51</v>
      </c>
      <c r="AT15" s="2" t="s">
        <v>52</v>
      </c>
      <c r="AU15" s="2" t="s">
        <v>53</v>
      </c>
      <c r="AV15" s="2" t="s">
        <v>54</v>
      </c>
      <c r="AW15" s="2" t="s">
        <v>55</v>
      </c>
      <c r="AX15" s="2" t="s">
        <v>56</v>
      </c>
      <c r="AY15" s="2" t="s">
        <v>57</v>
      </c>
      <c r="AZ15" s="2" t="s">
        <v>58</v>
      </c>
      <c r="BA15" s="2" t="s">
        <v>59</v>
      </c>
      <c r="BB15" s="9" t="s">
        <v>60</v>
      </c>
      <c r="BC15" s="11" t="s">
        <v>139</v>
      </c>
    </row>
    <row r="16" spans="1:55" x14ac:dyDescent="0.25">
      <c r="AP16" s="4" t="s">
        <v>71</v>
      </c>
      <c r="AQ16" s="6">
        <v>2.4377960000000001</v>
      </c>
      <c r="AR16" s="6">
        <v>1.0582009999999999</v>
      </c>
      <c r="AS16" s="6">
        <v>3.124727</v>
      </c>
      <c r="AT16" s="6">
        <v>1.628036</v>
      </c>
      <c r="AU16" s="6">
        <v>0.48253699999999999</v>
      </c>
      <c r="AV16" s="6">
        <v>0.163908</v>
      </c>
      <c r="AW16" s="6">
        <v>0.119728</v>
      </c>
      <c r="AX16" s="6">
        <v>0.12481100000000001</v>
      </c>
      <c r="AY16" s="6">
        <v>0.39137300000000003</v>
      </c>
      <c r="AZ16" s="6">
        <v>1.2228570000000001</v>
      </c>
      <c r="BA16" s="6">
        <v>2.0731540000000002</v>
      </c>
      <c r="BB16" s="6">
        <v>2.5982349999999999</v>
      </c>
      <c r="BC16" s="10">
        <f>SUM(AQ16:BB16)</f>
        <v>15.425363000000001</v>
      </c>
    </row>
    <row r="17" spans="42:55" x14ac:dyDescent="0.25">
      <c r="AP17" s="4" t="s">
        <v>90</v>
      </c>
      <c r="AQ17" s="6">
        <v>5.167859</v>
      </c>
      <c r="AR17" s="6">
        <v>4.5791310000000003</v>
      </c>
      <c r="AS17" s="6">
        <v>9.0847870000000004</v>
      </c>
      <c r="AT17" s="6">
        <v>5.3135700000000003</v>
      </c>
      <c r="AU17" s="6">
        <v>1.830155</v>
      </c>
      <c r="AV17" s="6">
        <v>0.62166600000000005</v>
      </c>
      <c r="AW17" s="6">
        <v>0.4541</v>
      </c>
      <c r="AX17" s="6">
        <v>0.47337899999999999</v>
      </c>
      <c r="AY17" s="6">
        <v>1.484389</v>
      </c>
      <c r="AZ17" s="6">
        <v>4.63802</v>
      </c>
      <c r="BA17" s="6">
        <v>7.863003</v>
      </c>
      <c r="BB17" s="6">
        <v>9.8545149999999992</v>
      </c>
      <c r="BC17" s="10">
        <f t="shared" ref="BC17:BC22" si="1">SUM(AQ17:BB17)</f>
        <v>51.364574000000005</v>
      </c>
    </row>
    <row r="18" spans="42:55" x14ac:dyDescent="0.25">
      <c r="AP18" s="4" t="s">
        <v>95</v>
      </c>
      <c r="AQ18" s="6">
        <v>2.515269</v>
      </c>
      <c r="AR18" s="6">
        <v>2.228726</v>
      </c>
      <c r="AS18" s="6">
        <v>5.7202669999999998</v>
      </c>
      <c r="AT18" s="6">
        <v>2.7527080000000002</v>
      </c>
      <c r="AU18" s="6">
        <v>0.71573500000000001</v>
      </c>
      <c r="AV18" s="6">
        <v>0.243121</v>
      </c>
      <c r="AW18" s="6">
        <v>0.177589</v>
      </c>
      <c r="AX18" s="6">
        <v>0.18512899999999999</v>
      </c>
      <c r="AY18" s="6">
        <v>0.58051299999999995</v>
      </c>
      <c r="AZ18" s="6">
        <v>1.8138320000000001</v>
      </c>
      <c r="BA18" s="6">
        <v>3.0750549999999999</v>
      </c>
      <c r="BB18" s="6">
        <v>3.8538929999999998</v>
      </c>
      <c r="BC18" s="10">
        <f t="shared" si="1"/>
        <v>23.861836999999998</v>
      </c>
    </row>
    <row r="19" spans="42:55" x14ac:dyDescent="0.25">
      <c r="AP19" s="4" t="s">
        <v>100</v>
      </c>
      <c r="AQ19" s="6">
        <v>1.7645059999999999</v>
      </c>
      <c r="AR19" s="6">
        <v>1.563491</v>
      </c>
      <c r="AS19" s="6">
        <v>3.3361369999999999</v>
      </c>
      <c r="AT19" s="6">
        <v>1.6117589999999999</v>
      </c>
      <c r="AU19" s="6">
        <v>0.422097</v>
      </c>
      <c r="AV19" s="6">
        <v>0.14337800000000001</v>
      </c>
      <c r="AW19" s="6">
        <v>0.104731</v>
      </c>
      <c r="AX19" s="6">
        <v>0.109178</v>
      </c>
      <c r="AY19" s="6">
        <v>0.34235100000000002</v>
      </c>
      <c r="AZ19" s="6">
        <v>1.069688</v>
      </c>
      <c r="BA19" s="6">
        <v>1.81348</v>
      </c>
      <c r="BB19" s="6">
        <v>2.2727919999999999</v>
      </c>
      <c r="BC19" s="10">
        <f t="shared" si="1"/>
        <v>14.553588000000001</v>
      </c>
    </row>
    <row r="20" spans="42:55" x14ac:dyDescent="0.25">
      <c r="AP20" s="4" t="s">
        <v>105</v>
      </c>
      <c r="AQ20" s="6">
        <v>4.6636389999999999</v>
      </c>
      <c r="AR20" s="6">
        <v>4.132352</v>
      </c>
      <c r="AS20" s="6">
        <v>10.791451</v>
      </c>
      <c r="AT20" s="6">
        <v>4.9759399999999996</v>
      </c>
      <c r="AU20" s="6">
        <v>1.1903859999999999</v>
      </c>
      <c r="AV20" s="6">
        <v>0.40434999999999999</v>
      </c>
      <c r="AW20" s="6">
        <v>0.29536000000000001</v>
      </c>
      <c r="AX20" s="6">
        <v>0.30789899999999998</v>
      </c>
      <c r="AY20" s="6">
        <v>0.96548999999999996</v>
      </c>
      <c r="AZ20" s="6">
        <v>3.0167039999999998</v>
      </c>
      <c r="BA20" s="6">
        <v>5.1143270000000003</v>
      </c>
      <c r="BB20" s="6">
        <v>6.4096640000000003</v>
      </c>
      <c r="BC20" s="10">
        <f t="shared" si="1"/>
        <v>42.267562000000005</v>
      </c>
    </row>
    <row r="21" spans="42:55" x14ac:dyDescent="0.25">
      <c r="AP21" s="4" t="s">
        <v>110</v>
      </c>
      <c r="AQ21" s="6">
        <v>3.1227330000000002</v>
      </c>
      <c r="AR21" s="6">
        <v>2.7669890000000001</v>
      </c>
      <c r="AS21" s="6">
        <v>2.3155060000000001</v>
      </c>
      <c r="AT21" s="6">
        <v>2.9180000000000001</v>
      </c>
      <c r="AU21" s="6">
        <v>1.411</v>
      </c>
      <c r="AV21" s="6">
        <v>0.67300000000000004</v>
      </c>
      <c r="AW21" s="6">
        <v>0.59499999999999997</v>
      </c>
      <c r="AX21" s="6">
        <v>0.59499999999999997</v>
      </c>
      <c r="AY21" s="6">
        <v>2.1539999999999999</v>
      </c>
      <c r="AZ21" s="6">
        <v>2.5099999999999998</v>
      </c>
      <c r="BA21" s="6">
        <v>3.859</v>
      </c>
      <c r="BB21" s="6">
        <v>2.4827979999999998</v>
      </c>
      <c r="BC21" s="10">
        <f t="shared" si="1"/>
        <v>25.403026000000001</v>
      </c>
    </row>
    <row r="22" spans="42:55" x14ac:dyDescent="0.25">
      <c r="AP22" s="4" t="s">
        <v>121</v>
      </c>
      <c r="AQ22" s="6">
        <v>24.320274000000001</v>
      </c>
      <c r="AR22" s="6">
        <v>21.549679999999999</v>
      </c>
      <c r="AS22" s="6">
        <v>18.070108999999999</v>
      </c>
      <c r="AT22" s="6">
        <v>11.259967</v>
      </c>
      <c r="AU22" s="6">
        <v>2.1647189999999998</v>
      </c>
      <c r="AV22" s="6">
        <v>0.73530300000000004</v>
      </c>
      <c r="AW22" s="6">
        <v>3.5605820000000001</v>
      </c>
      <c r="AX22" s="6">
        <v>3.7117749999999998</v>
      </c>
      <c r="AY22" s="6">
        <v>11.638624</v>
      </c>
      <c r="AZ22" s="6">
        <v>15.215</v>
      </c>
      <c r="BA22" s="6">
        <v>15.997</v>
      </c>
      <c r="BB22" s="6">
        <v>19.417999999999999</v>
      </c>
      <c r="BC22" s="10">
        <f t="shared" si="1"/>
        <v>147.64103299999999</v>
      </c>
    </row>
    <row r="23" spans="42:55" x14ac:dyDescent="0.25">
      <c r="BC23" s="15">
        <f>SUM(BC16:BC22)</f>
        <v>320.51698299999998</v>
      </c>
    </row>
    <row r="25" spans="42:55" ht="25.5" x14ac:dyDescent="0.25">
      <c r="AP25" s="1" t="s">
        <v>20</v>
      </c>
      <c r="AQ25" s="2" t="s">
        <v>126</v>
      </c>
      <c r="AR25" s="2" t="s">
        <v>127</v>
      </c>
      <c r="AS25" s="2" t="s">
        <v>128</v>
      </c>
      <c r="AT25" s="2" t="s">
        <v>129</v>
      </c>
      <c r="AU25" s="2" t="s">
        <v>130</v>
      </c>
      <c r="AV25" s="2" t="s">
        <v>131</v>
      </c>
      <c r="AW25" s="2" t="s">
        <v>132</v>
      </c>
      <c r="AX25" s="2" t="s">
        <v>133</v>
      </c>
      <c r="AY25" s="2" t="s">
        <v>134</v>
      </c>
      <c r="AZ25" s="2" t="s">
        <v>135</v>
      </c>
      <c r="BA25" s="2" t="s">
        <v>136</v>
      </c>
      <c r="BB25" s="9" t="s">
        <v>137</v>
      </c>
      <c r="BC25" s="11" t="s">
        <v>140</v>
      </c>
    </row>
    <row r="26" spans="42:55" x14ac:dyDescent="0.25">
      <c r="AP26" s="4" t="s">
        <v>71</v>
      </c>
      <c r="AQ26" s="6">
        <v>2.4377960000000001</v>
      </c>
      <c r="AR26" s="6">
        <v>1.0582009999999999</v>
      </c>
      <c r="AS26" s="6">
        <v>3.124727</v>
      </c>
      <c r="AT26" s="6">
        <v>1.628036</v>
      </c>
      <c r="AU26" s="6">
        <v>0.48253699999999999</v>
      </c>
      <c r="AV26" s="6">
        <v>0.163908</v>
      </c>
      <c r="AW26" s="6">
        <v>0.119728</v>
      </c>
      <c r="AX26" s="6">
        <v>0.12481100000000001</v>
      </c>
      <c r="AY26" s="6">
        <v>0.39137300000000003</v>
      </c>
      <c r="AZ26" s="6">
        <v>1.2228570000000001</v>
      </c>
      <c r="BA26" s="6">
        <v>2.0731540000000002</v>
      </c>
      <c r="BB26" s="6">
        <v>2.5982349999999999</v>
      </c>
      <c r="BC26" s="10">
        <f>SUM(AQ26:BB26)</f>
        <v>15.425363000000001</v>
      </c>
    </row>
    <row r="27" spans="42:55" x14ac:dyDescent="0.25">
      <c r="AP27" s="4" t="s">
        <v>90</v>
      </c>
      <c r="AQ27" s="6">
        <v>5.167859</v>
      </c>
      <c r="AR27" s="6">
        <v>4.5791310000000003</v>
      </c>
      <c r="AS27" s="6">
        <v>9.0847870000000004</v>
      </c>
      <c r="AT27" s="6">
        <v>5.3135700000000003</v>
      </c>
      <c r="AU27" s="6">
        <v>1.830155</v>
      </c>
      <c r="AV27" s="6">
        <v>0.62166600000000005</v>
      </c>
      <c r="AW27" s="6">
        <v>0.4541</v>
      </c>
      <c r="AX27" s="6">
        <v>0.47337899999999999</v>
      </c>
      <c r="AY27" s="6">
        <v>1.484389</v>
      </c>
      <c r="AZ27" s="6">
        <v>4.63802</v>
      </c>
      <c r="BA27" s="6">
        <v>7.863003</v>
      </c>
      <c r="BB27" s="6">
        <v>9.8545149999999992</v>
      </c>
      <c r="BC27" s="10">
        <f t="shared" ref="BC27:BC32" si="2">SUM(AQ27:BB27)</f>
        <v>51.364574000000005</v>
      </c>
    </row>
    <row r="28" spans="42:55" x14ac:dyDescent="0.25">
      <c r="AP28" s="4" t="s">
        <v>95</v>
      </c>
      <c r="AQ28" s="6">
        <v>2.515269</v>
      </c>
      <c r="AR28" s="6">
        <v>2.228726</v>
      </c>
      <c r="AS28" s="6">
        <v>5.7202669999999998</v>
      </c>
      <c r="AT28" s="6">
        <v>2.7527080000000002</v>
      </c>
      <c r="AU28" s="6">
        <v>0.71573500000000001</v>
      </c>
      <c r="AV28" s="6">
        <v>0.243121</v>
      </c>
      <c r="AW28" s="6">
        <v>0.177589</v>
      </c>
      <c r="AX28" s="6">
        <v>0.18512899999999999</v>
      </c>
      <c r="AY28" s="6">
        <v>0.58051299999999995</v>
      </c>
      <c r="AZ28" s="6">
        <v>1.8138320000000001</v>
      </c>
      <c r="BA28" s="6">
        <v>3.0750549999999999</v>
      </c>
      <c r="BB28" s="6">
        <v>3.8538929999999998</v>
      </c>
      <c r="BC28" s="10">
        <f t="shared" si="2"/>
        <v>23.861836999999998</v>
      </c>
    </row>
    <row r="29" spans="42:55" x14ac:dyDescent="0.25">
      <c r="AP29" s="4" t="s">
        <v>100</v>
      </c>
      <c r="AQ29" s="6">
        <v>1.7645059999999999</v>
      </c>
      <c r="AR29" s="6">
        <v>1.563491</v>
      </c>
      <c r="AS29" s="6">
        <v>3.3361369999999999</v>
      </c>
      <c r="AT29" s="6">
        <v>1.6117589999999999</v>
      </c>
      <c r="AU29" s="6">
        <v>0.422097</v>
      </c>
      <c r="AV29" s="6">
        <v>0.14337800000000001</v>
      </c>
      <c r="AW29" s="6">
        <v>0.104731</v>
      </c>
      <c r="AX29" s="6">
        <v>0.109178</v>
      </c>
      <c r="AY29" s="6">
        <v>0.34235100000000002</v>
      </c>
      <c r="AZ29" s="6">
        <v>1.069688</v>
      </c>
      <c r="BA29" s="6">
        <v>1.81348</v>
      </c>
      <c r="BB29" s="6">
        <v>2.2727919999999999</v>
      </c>
      <c r="BC29" s="10">
        <f t="shared" si="2"/>
        <v>14.553588000000001</v>
      </c>
    </row>
    <row r="30" spans="42:55" x14ac:dyDescent="0.25">
      <c r="AP30" s="4" t="s">
        <v>105</v>
      </c>
      <c r="AQ30" s="6">
        <v>4.6636389999999999</v>
      </c>
      <c r="AR30" s="6">
        <v>4.132352</v>
      </c>
      <c r="AS30" s="6">
        <v>10.791451</v>
      </c>
      <c r="AT30" s="6">
        <v>4.9759399999999996</v>
      </c>
      <c r="AU30" s="6">
        <v>1.1903859999999999</v>
      </c>
      <c r="AV30" s="6">
        <v>0.40434999999999999</v>
      </c>
      <c r="AW30" s="6">
        <v>0.29536000000000001</v>
      </c>
      <c r="AX30" s="6">
        <v>0.30789899999999998</v>
      </c>
      <c r="AY30" s="6">
        <v>0.96548999999999996</v>
      </c>
      <c r="AZ30" s="6">
        <v>3.0167039999999998</v>
      </c>
      <c r="BA30" s="6">
        <v>5.1143270000000003</v>
      </c>
      <c r="BB30" s="6">
        <v>6.4096640000000003</v>
      </c>
      <c r="BC30" s="10">
        <f t="shared" si="2"/>
        <v>42.267562000000005</v>
      </c>
    </row>
    <row r="31" spans="42:55" x14ac:dyDescent="0.25">
      <c r="AP31" s="4" t="s">
        <v>110</v>
      </c>
      <c r="AQ31" s="6">
        <v>3.1227330000000002</v>
      </c>
      <c r="AR31" s="6">
        <v>2.7669890000000001</v>
      </c>
      <c r="AS31" s="6">
        <v>2.3155060000000001</v>
      </c>
      <c r="AT31" s="6">
        <v>2.9180000000000001</v>
      </c>
      <c r="AU31" s="6">
        <v>1.411</v>
      </c>
      <c r="AV31" s="6">
        <v>0.67300000000000004</v>
      </c>
      <c r="AW31" s="6">
        <v>0.59499999999999997</v>
      </c>
      <c r="AX31" s="6">
        <v>0.59499999999999997</v>
      </c>
      <c r="AY31" s="6">
        <v>2.1539999999999999</v>
      </c>
      <c r="AZ31" s="6">
        <v>2.5099999999999998</v>
      </c>
      <c r="BA31" s="6">
        <v>3.859</v>
      </c>
      <c r="BB31" s="6">
        <v>2.4827979999999998</v>
      </c>
      <c r="BC31" s="10">
        <f t="shared" si="2"/>
        <v>25.403026000000001</v>
      </c>
    </row>
    <row r="32" spans="42:55" x14ac:dyDescent="0.25">
      <c r="AP32" s="4" t="s">
        <v>121</v>
      </c>
      <c r="AQ32" s="6">
        <v>24.320274000000001</v>
      </c>
      <c r="AR32" s="6">
        <v>21.549679999999999</v>
      </c>
      <c r="AS32" s="6">
        <v>18.070108999999999</v>
      </c>
      <c r="AT32" s="6">
        <v>11.259967</v>
      </c>
      <c r="AU32" s="6">
        <v>2.1647189999999998</v>
      </c>
      <c r="AV32" s="6">
        <v>0.73530300000000004</v>
      </c>
      <c r="AW32" s="6">
        <v>3.5605820000000001</v>
      </c>
      <c r="AX32" s="6">
        <v>3.7117749999999998</v>
      </c>
      <c r="AY32" s="6">
        <v>11.638624</v>
      </c>
      <c r="AZ32" s="6">
        <v>15.215</v>
      </c>
      <c r="BA32" s="6">
        <v>15.997</v>
      </c>
      <c r="BB32" s="6">
        <v>19.417999999999999</v>
      </c>
      <c r="BC32" s="10">
        <f t="shared" si="2"/>
        <v>147.64103299999999</v>
      </c>
    </row>
    <row r="33" spans="53:55" x14ac:dyDescent="0.25">
      <c r="BC33" s="15">
        <f>SUM(BC26:BC32)</f>
        <v>320.51698299999998</v>
      </c>
    </row>
    <row r="34" spans="53:55" ht="15.75" thickBot="1" x14ac:dyDescent="0.3"/>
    <row r="35" spans="53:55" ht="15.75" thickBot="1" x14ac:dyDescent="0.3">
      <c r="BA35" s="12" t="s">
        <v>141</v>
      </c>
      <c r="BB35" s="13"/>
      <c r="BC35" s="14">
        <f>BC13+BC23+BC33</f>
        <v>961.55094899999995</v>
      </c>
    </row>
  </sheetData>
  <mergeCells count="8">
    <mergeCell ref="U4:X4"/>
    <mergeCell ref="Y4:AC4"/>
    <mergeCell ref="AD4:AP4"/>
    <mergeCell ref="AQ4:BC4"/>
    <mergeCell ref="A2:O2"/>
    <mergeCell ref="A4:F4"/>
    <mergeCell ref="G4:K4"/>
    <mergeCell ref="L4:T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OM plyn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pavlina</dc:creator>
  <cp:lastModifiedBy>pavlina</cp:lastModifiedBy>
  <dcterms:created xsi:type="dcterms:W3CDTF">2016-09-01T07:31:58Z</dcterms:created>
  <dcterms:modified xsi:type="dcterms:W3CDTF">2016-09-01T08:22:51Z</dcterms:modified>
</cp:coreProperties>
</file>