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6" activeTab="0"/>
  </bookViews>
  <sheets>
    <sheet name="List1" sheetId="1" r:id="rId1"/>
    <sheet name="List2" sheetId="2" r:id="rId2"/>
    <sheet name="List3" sheetId="3" r:id="rId3"/>
  </sheets>
  <definedNames>
    <definedName name="_Hlk149028969_1">'List1'!#REF!</definedName>
    <definedName name="_xlnm.Print_Area" localSheetId="0">'List1'!$A$1:$G$32</definedName>
    <definedName name="OLE_LINK4_1">'List1'!#REF!</definedName>
  </definedNames>
  <calcPr fullCalcOnLoad="1"/>
</workbook>
</file>

<file path=xl/sharedStrings.xml><?xml version="1.0" encoding="utf-8"?>
<sst xmlns="http://schemas.openxmlformats.org/spreadsheetml/2006/main" count="45" uniqueCount="31">
  <si>
    <r>
      <t>Příloha č. 1</t>
    </r>
    <r>
      <rPr>
        <sz val="12"/>
        <rFont val="Arial CE"/>
        <family val="2"/>
      </rPr>
      <t xml:space="preserve"> </t>
    </r>
  </si>
  <si>
    <r>
      <t>Kalkulace jednotkových cen a ceny celkem za dodávky</t>
    </r>
    <r>
      <rPr>
        <b/>
        <sz val="12"/>
        <rFont val="Arial CE"/>
        <family val="2"/>
      </rPr>
      <t xml:space="preserve">         </t>
    </r>
  </si>
  <si>
    <t>Výše slevy 
v  % pro
TS H.B.</t>
  </si>
  <si>
    <t>CELKEM za dodávku</t>
  </si>
  <si>
    <t xml:space="preserve">V                        dne        </t>
  </si>
  <si>
    <t>……………………………………….</t>
  </si>
  <si>
    <t>razítko a podpis uchazeče</t>
  </si>
  <si>
    <t>Druh zboží</t>
  </si>
  <si>
    <t xml:space="preserve">Soupis a specifikace předpokládaných dodávek </t>
  </si>
  <si>
    <r>
      <t xml:space="preserve">CENA CELKEM ZA ZBOŽÍ
( Celkový odběr  * j. </t>
    </r>
    <r>
      <rPr>
        <b/>
        <i/>
        <sz val="8"/>
        <rFont val="Arial CE"/>
        <family val="2"/>
      </rPr>
      <t>cena</t>
    </r>
    <r>
      <rPr>
        <b/>
        <sz val="8"/>
        <rFont val="Arial CE"/>
        <family val="2"/>
      </rPr>
      <t xml:space="preserve"> po slevě) v Kč bez DPH</t>
    </r>
  </si>
  <si>
    <t xml:space="preserve">Uchazeč musí ocenit všechny  položky! </t>
  </si>
  <si>
    <t>Cena 
za ks v Kč bez DPH
dle platného ceníku</t>
  </si>
  <si>
    <t>Předpokládaný
celkový objem nákupu za rok</t>
  </si>
  <si>
    <t xml:space="preserve">Měrná jednotka </t>
  </si>
  <si>
    <t>Halogenidová výbojka 100W, mléčná baňka, závit: E27, světelný výkon 7700 lm, měrný výkon 77lm/W, barva světla NDL, teplota světla 4000 K, napětí: 95V, šířka baňky: 55 mm, délka výbojky: 144 mm, poloha hořáku: universal, životnost: 6000 hodin  (obdoba typu HQI-E)</t>
  </si>
  <si>
    <t>Vysokotlaká sodíková výbojka 70W, čirá baňka, závit: E27, měrný výkon 93lm/W, zápalné napětí 1.8/5.0 kVp, teplota chromatičnosti 2000 K, napětí: 90V, šířka baňky: 39 mm, délka výbojky: 156 mm, vzdálenost světelného bodu: 104 mm, poloha hořáku: jakákoli, životnost: 28000 hodin, stmívatelné na konvenčních i elektronických předřadnících  (obdoba typu NAV-T 70 W SUPER 4Y)</t>
  </si>
  <si>
    <t>Vysokotlaká sodíková výbojka 100W, čirá baňka, závit: E40, světelný výkon 10700lm, zápalné napětí 3.3/5.0 kVp, teplota chromatičnosti 2000 K, napětí: 100V, šířka baňky: 47 mm, délka výbojky: 210 mm, vzdálenost světelného bodu: 132 mm, poloha hořáku: jakákoli, životnost: 32000 hodin, stmívatelné na konvenčních i elektronických předřadnících  (obdoba typu NAV-T 100 W SUPER 4Y)</t>
  </si>
  <si>
    <t>Vysokotlaká sodíková výbojka 150W, čirá baňka, závit: E40, měrný výkon 115lm/W, zápalné napětí 3.3/5.0 kVp, teplota chromatičnosti 2000 K, napětí: 100V, šířka baňky: 47 mm, délka výbojky: 210 mm, vzdálenost světelného bodu: 132 mm, poloha hořáku: jakákoli, životnost: 32000 hodin, stmívatelné na konvenčních i elektronických předřadnících  (obdoba typu NAV-T 150 W SUPER 4Y)</t>
  </si>
  <si>
    <t>Zapalovač pro vysokotlaké výbojky, napájení: 220-240V, max. proud: 5A, zapalovací napětí: kkV-5kV, pro sodíkové výbojky 70-400W, pro halogenidové výbojky 35-400W, max. teplota pláště: 105°C  (obdoba typu Z 400 MK)</t>
  </si>
  <si>
    <t>Kryptonová žárovka pro silniční dopravu 75W, čirá baňka, závit: E27, použití: silniční dopravní signalizační systémy, vysoká odolnost proti nárazům a vibracím - 9 opor vlákna, světelný výkon 600 lm, napětí: 230-240V, životnost: 8000 hodin  (obdoba typu SIG 1543)</t>
  </si>
  <si>
    <t>Kryptonová žárovka pro silniční dopravu 100W, čirá baňka, závit: E27, použití: silniční dopravní signalizační systémy, vysoká odolnost proti nárazům a vibracím - 9 opor vlákna, světelný výkon 840 lm, napětí: 230-240V, životnost: 8000 hodin  (obdoba typu SIG 1546)</t>
  </si>
  <si>
    <t>ks</t>
  </si>
  <si>
    <t>Tlumivky pro halogenidové výbojky 250 W - 240/50Hz/3A - svorky pro připojení šroubovými svorkami, ne nastrkávací</t>
  </si>
  <si>
    <t>Tlumivky pro sodíkové výbojky 150 W - 240/50Hz/1,8A - svorky pro připojení šroubovými svorkami, ne nastrkávací</t>
  </si>
  <si>
    <t>Tlumivky pro sodíkové výbojky 100 W - 240/50Hz/1,2A - svorky pro připojení šroubovými svorkami, ne nastrkávací</t>
  </si>
  <si>
    <t>Tlumivky pro sodíkové výbojky 70 W - 240/50Hz/1A - svorky pro připojení šroubovými svorkami, ne nastrkávací</t>
  </si>
  <si>
    <t xml:space="preserve">Jednotková cena 
za měrnou jednotku v Kč bez DPH
po slevě </t>
  </si>
  <si>
    <t xml:space="preserve">Halogenidová výbojka  70W, čirá baňka max.25 mm, patice G12, barva světla teplá bílá (830), provozní poloha univerzální, světelný tok 6500 lm,  životnost min. 12 000 hod., podání barev  min.Ra 80, (obdoba typu CDM-T) </t>
  </si>
  <si>
    <t>halogenidová výbojka 70W, čirá baňka typ T14, patice Rx7s, barva světla teplá bílá (830), provozní poloha univerzální, světelný tok min.6000 lm,  životnost min.12000 hod., podání barev min. Ra 80 (obdoba typu CDM-TD)</t>
  </si>
  <si>
    <t xml:space="preserve">metal- halogenidoová výbojka  250W, čirá baňka trubicová průměr max. 50 mm, patice E40, teplota chromatičitosti  min.   5 200  K, provozní poloha univerzální, světelný tok min. 19000 lm, životnost min. 12000 hod., podání barev min. Ra 80, (obdoba typu HQI-T)                                         </t>
  </si>
  <si>
    <t xml:space="preserve">Metal halogenidová výbojka 150 W, čirá baňka trubicová průměr max. 40 mm, patice E27, teplota chromatičitosti  min. 42000 K, provozní poloha univerzální, světelný tok min. 13000 lm, životnost     12 000 hod. (obdoba typu NCT NW)  </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</si>
</sst>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 Kč&quot;"/>
  </numFmts>
  <fonts count="32">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name val="Arial CE"/>
      <family val="2"/>
    </font>
    <font>
      <b/>
      <sz val="12"/>
      <name val="Arial CE"/>
      <family val="2"/>
    </font>
    <font>
      <sz val="12"/>
      <name val="Arial CE"/>
      <family val="2"/>
    </font>
    <font>
      <b/>
      <u val="single"/>
      <sz val="14"/>
      <name val="Arial CE"/>
      <family val="2"/>
    </font>
    <font>
      <b/>
      <i/>
      <sz val="10"/>
      <name val="Arial CE"/>
      <family val="2"/>
    </font>
    <font>
      <sz val="8"/>
      <color indexed="8"/>
      <name val="MS Sans Serif"/>
      <family val="2"/>
    </font>
    <font>
      <b/>
      <sz val="8"/>
      <color indexed="8"/>
      <name val="MS Sans Serif"/>
      <family val="2"/>
    </font>
    <font>
      <b/>
      <sz val="11"/>
      <name val="Arial CE"/>
      <family val="2"/>
    </font>
    <font>
      <b/>
      <sz val="8"/>
      <name val="Arial CE"/>
      <family val="2"/>
    </font>
    <font>
      <b/>
      <i/>
      <sz val="8"/>
      <name val="Arial CE"/>
      <family val="2"/>
    </font>
    <font>
      <sz val="8"/>
      <name val="MS Sans Serif"/>
      <family val="2"/>
    </font>
    <font>
      <sz val="10"/>
      <color indexed="10"/>
      <name val="Arial CE"/>
      <family val="2"/>
    </font>
    <font>
      <sz val="10"/>
      <color rgb="FFFF0000"/>
      <name val="Arial CE"/>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3">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6" fillId="16"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18" borderId="6" applyNumberFormat="0" applyAlignment="0" applyProtection="0"/>
    <xf numFmtId="9" fontId="1" fillId="0" borderId="0" applyFill="0" applyBorder="0" applyAlignment="0" applyProtection="0"/>
    <xf numFmtId="0" fontId="12" fillId="0" borderId="7" applyNumberFormat="0" applyFill="0" applyAlignment="0" applyProtection="0"/>
    <xf numFmtId="0" fontId="13" fillId="4" borderId="0" applyNumberFormat="0" applyBorder="0" applyAlignment="0" applyProtection="0"/>
    <xf numFmtId="0" fontId="5" fillId="3" borderId="0" applyNumberFormat="0" applyBorder="0" applyAlignment="0" applyProtection="0"/>
    <xf numFmtId="0" fontId="14" fillId="0" borderId="0" applyNumberFormat="0" applyFill="0" applyBorder="0" applyAlignment="0" applyProtection="0"/>
    <xf numFmtId="0" fontId="15" fillId="7" borderId="8" applyNumberFormat="0" applyAlignment="0" applyProtection="0"/>
    <xf numFmtId="0" fontId="16" fillId="19" borderId="8" applyNumberFormat="0" applyAlignment="0" applyProtection="0"/>
    <xf numFmtId="0" fontId="17" fillId="19" borderId="9" applyNumberFormat="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29">
    <xf numFmtId="0" fontId="0" fillId="0" borderId="0" xfId="0" applyAlignment="1">
      <alignment/>
    </xf>
    <xf numFmtId="0" fontId="0" fillId="0" borderId="0" xfId="0" applyFont="1" applyAlignment="1">
      <alignment/>
    </xf>
    <xf numFmtId="0" fontId="19" fillId="0" borderId="0" xfId="0" applyFont="1" applyAlignment="1">
      <alignment/>
    </xf>
    <xf numFmtId="0" fontId="20" fillId="0" borderId="0" xfId="0" applyFont="1" applyAlignment="1">
      <alignment horizontal="right"/>
    </xf>
    <xf numFmtId="0" fontId="0" fillId="0" borderId="0" xfId="0" applyFont="1" applyAlignment="1">
      <alignment vertical="center"/>
    </xf>
    <xf numFmtId="0" fontId="24" fillId="0" borderId="10" xfId="0" applyNumberFormat="1" applyFont="1" applyFill="1" applyBorder="1" applyAlignment="1">
      <alignment horizontal="left" vertical="top" wrapText="1"/>
    </xf>
    <xf numFmtId="0" fontId="19" fillId="0" borderId="10" xfId="0" applyFont="1" applyBorder="1" applyAlignment="1">
      <alignment wrapText="1"/>
    </xf>
    <xf numFmtId="0" fontId="19" fillId="0" borderId="11" xfId="0" applyFont="1" applyBorder="1" applyAlignment="1">
      <alignment/>
    </xf>
    <xf numFmtId="0" fontId="19" fillId="0" borderId="11" xfId="0" applyFont="1" applyBorder="1" applyAlignment="1">
      <alignment horizontal="center"/>
    </xf>
    <xf numFmtId="164" fontId="19" fillId="0" borderId="11" xfId="0" applyNumberFormat="1" applyFont="1" applyBorder="1" applyAlignment="1">
      <alignment/>
    </xf>
    <xf numFmtId="0" fontId="23" fillId="0" borderId="0" xfId="0" applyFont="1" applyAlignment="1">
      <alignment/>
    </xf>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xf>
    <xf numFmtId="0" fontId="31" fillId="0" borderId="0" xfId="0" applyFont="1" applyAlignment="1">
      <alignment/>
    </xf>
    <xf numFmtId="0" fontId="31" fillId="0" borderId="0" xfId="0" applyFont="1" applyAlignment="1">
      <alignment/>
    </xf>
    <xf numFmtId="0" fontId="31" fillId="0" borderId="0" xfId="0" applyFont="1" applyFill="1" applyBorder="1" applyAlignment="1">
      <alignment/>
    </xf>
    <xf numFmtId="0" fontId="0" fillId="0" borderId="0" xfId="0" applyFont="1" applyBorder="1" applyAlignment="1">
      <alignment/>
    </xf>
    <xf numFmtId="164" fontId="26" fillId="0" borderId="10" xfId="0" applyNumberFormat="1" applyFont="1" applyBorder="1" applyAlignment="1">
      <alignment/>
    </xf>
    <xf numFmtId="0" fontId="27" fillId="19" borderId="10"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164" fontId="0" fillId="0" borderId="10" xfId="0" applyNumberFormat="1" applyFont="1" applyBorder="1" applyAlignment="1">
      <alignment vertical="center" wrapText="1"/>
    </xf>
    <xf numFmtId="3" fontId="0" fillId="0" borderId="10" xfId="0" applyNumberFormat="1" applyFont="1" applyBorder="1" applyAlignment="1">
      <alignment horizontal="center" vertical="center" wrapText="1"/>
    </xf>
    <xf numFmtId="0" fontId="29" fillId="0" borderId="10" xfId="0" applyNumberFormat="1" applyFont="1" applyFill="1" applyBorder="1" applyAlignment="1">
      <alignment horizontal="left" vertical="top" wrapText="1"/>
    </xf>
    <xf numFmtId="0" fontId="22" fillId="0" borderId="0" xfId="0" applyFont="1" applyBorder="1" applyAlignment="1">
      <alignment horizontal="center"/>
    </xf>
    <xf numFmtId="0" fontId="21" fillId="0" borderId="0" xfId="0" applyFont="1" applyBorder="1" applyAlignment="1">
      <alignment horizontal="center"/>
    </xf>
    <xf numFmtId="0" fontId="0" fillId="0" borderId="12" xfId="0" applyFont="1" applyBorder="1" applyAlignment="1">
      <alignment/>
    </xf>
    <xf numFmtId="0" fontId="0" fillId="0" borderId="0" xfId="0" applyFont="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2"/>
  <sheetViews>
    <sheetView showGridLines="0" tabSelected="1" zoomScaleSheetLayoutView="100" zoomScalePageLayoutView="0" workbookViewId="0" topLeftCell="A1">
      <selection activeCell="F13" sqref="F13"/>
    </sheetView>
  </sheetViews>
  <sheetFormatPr defaultColWidth="9.125" defaultRowHeight="12.75"/>
  <cols>
    <col min="1" max="1" width="28.625" style="1" customWidth="1"/>
    <col min="2" max="2" width="13.875" style="1" customWidth="1"/>
    <col min="3" max="3" width="13.375" style="1" customWidth="1"/>
    <col min="4" max="4" width="12.625" style="1" customWidth="1"/>
    <col min="5" max="5" width="10.125" style="1" customWidth="1"/>
    <col min="6" max="6" width="13.50390625" style="1" customWidth="1"/>
    <col min="7" max="7" width="18.875" style="1" customWidth="1"/>
    <col min="8" max="16384" width="9.125" style="1" customWidth="1"/>
  </cols>
  <sheetData>
    <row r="1" spans="1:7" ht="15">
      <c r="A1" s="2"/>
      <c r="G1" s="3" t="s">
        <v>0</v>
      </c>
    </row>
    <row r="2" spans="1:7" ht="29.25" customHeight="1">
      <c r="A2" s="25" t="s">
        <v>8</v>
      </c>
      <c r="B2" s="25"/>
      <c r="C2" s="25"/>
      <c r="D2" s="25"/>
      <c r="E2" s="25"/>
      <c r="F2" s="25"/>
      <c r="G2" s="25"/>
    </row>
    <row r="3" spans="1:7" ht="15">
      <c r="A3" s="26" t="s">
        <v>1</v>
      </c>
      <c r="B3" s="26"/>
      <c r="C3" s="26"/>
      <c r="D3" s="26"/>
      <c r="E3" s="26"/>
      <c r="F3" s="26"/>
      <c r="G3" s="26"/>
    </row>
    <row r="4" spans="1:3" ht="12.75">
      <c r="A4" s="27"/>
      <c r="B4" s="27"/>
      <c r="C4" s="17"/>
    </row>
    <row r="5" spans="1:7" s="4" customFormat="1" ht="51">
      <c r="A5" s="19" t="s">
        <v>7</v>
      </c>
      <c r="B5" s="19" t="s">
        <v>12</v>
      </c>
      <c r="C5" s="19" t="s">
        <v>13</v>
      </c>
      <c r="D5" s="20" t="s">
        <v>11</v>
      </c>
      <c r="E5" s="20" t="s">
        <v>2</v>
      </c>
      <c r="F5" s="20" t="s">
        <v>26</v>
      </c>
      <c r="G5" s="20" t="s">
        <v>9</v>
      </c>
    </row>
    <row r="6" spans="1:7" ht="75" customHeight="1">
      <c r="A6" s="5" t="s">
        <v>14</v>
      </c>
      <c r="B6" s="21">
        <v>100</v>
      </c>
      <c r="C6" s="21" t="s">
        <v>21</v>
      </c>
      <c r="D6" s="22"/>
      <c r="E6" s="23"/>
      <c r="F6" s="22">
        <f aca="true" t="shared" si="0" ref="F6:F20">ROUND(D6-(D6/100*E6),2)</f>
        <v>0</v>
      </c>
      <c r="G6" s="22">
        <f aca="true" t="shared" si="1" ref="G6:G20">B6*F6</f>
        <v>0</v>
      </c>
    </row>
    <row r="7" spans="1:7" ht="106.5" customHeight="1">
      <c r="A7" s="5" t="s">
        <v>15</v>
      </c>
      <c r="B7" s="21">
        <v>500</v>
      </c>
      <c r="C7" s="21" t="s">
        <v>21</v>
      </c>
      <c r="D7" s="22"/>
      <c r="E7" s="23"/>
      <c r="F7" s="22">
        <f t="shared" si="0"/>
        <v>0</v>
      </c>
      <c r="G7" s="22">
        <f t="shared" si="1"/>
        <v>0</v>
      </c>
    </row>
    <row r="8" spans="1:7" ht="117.75" customHeight="1">
      <c r="A8" s="5" t="s">
        <v>16</v>
      </c>
      <c r="B8" s="21">
        <v>100</v>
      </c>
      <c r="C8" s="21" t="s">
        <v>21</v>
      </c>
      <c r="D8" s="22"/>
      <c r="E8" s="23"/>
      <c r="F8" s="22">
        <f t="shared" si="0"/>
        <v>0</v>
      </c>
      <c r="G8" s="22">
        <f t="shared" si="1"/>
        <v>0</v>
      </c>
    </row>
    <row r="9" spans="1:7" ht="117.75" customHeight="1">
      <c r="A9" s="5" t="s">
        <v>17</v>
      </c>
      <c r="B9" s="21">
        <v>200</v>
      </c>
      <c r="C9" s="21" t="s">
        <v>21</v>
      </c>
      <c r="D9" s="22"/>
      <c r="E9" s="23"/>
      <c r="F9" s="22">
        <f t="shared" si="0"/>
        <v>0</v>
      </c>
      <c r="G9" s="22">
        <f t="shared" si="1"/>
        <v>0</v>
      </c>
    </row>
    <row r="10" spans="1:7" ht="88.5" customHeight="1">
      <c r="A10" s="5" t="s">
        <v>29</v>
      </c>
      <c r="B10" s="21">
        <v>50</v>
      </c>
      <c r="C10" s="21" t="s">
        <v>21</v>
      </c>
      <c r="D10" s="22"/>
      <c r="E10" s="23"/>
      <c r="F10" s="22">
        <f t="shared" si="0"/>
        <v>0</v>
      </c>
      <c r="G10" s="22">
        <f t="shared" si="1"/>
        <v>0</v>
      </c>
    </row>
    <row r="11" spans="1:7" ht="73.5" customHeight="1">
      <c r="A11" s="5" t="s">
        <v>28</v>
      </c>
      <c r="B11" s="21">
        <v>50</v>
      </c>
      <c r="C11" s="21" t="s">
        <v>21</v>
      </c>
      <c r="D11" s="22"/>
      <c r="E11" s="23"/>
      <c r="F11" s="22">
        <f t="shared" si="0"/>
        <v>0</v>
      </c>
      <c r="G11" s="22">
        <f t="shared" si="1"/>
        <v>0</v>
      </c>
    </row>
    <row r="12" spans="1:7" ht="73.5" customHeight="1">
      <c r="A12" s="5" t="s">
        <v>27</v>
      </c>
      <c r="B12" s="21">
        <v>50</v>
      </c>
      <c r="C12" s="21" t="s">
        <v>21</v>
      </c>
      <c r="D12" s="22"/>
      <c r="E12" s="23"/>
      <c r="F12" s="22">
        <f t="shared" si="0"/>
        <v>0</v>
      </c>
      <c r="G12" s="22">
        <f t="shared" si="1"/>
        <v>0</v>
      </c>
    </row>
    <row r="13" spans="1:7" ht="73.5" customHeight="1">
      <c r="A13" s="5" t="s">
        <v>30</v>
      </c>
      <c r="B13" s="21">
        <v>50</v>
      </c>
      <c r="C13" s="21" t="s">
        <v>21</v>
      </c>
      <c r="D13" s="22"/>
      <c r="E13" s="23"/>
      <c r="F13" s="22">
        <f t="shared" si="0"/>
        <v>0</v>
      </c>
      <c r="G13" s="22">
        <f t="shared" si="1"/>
        <v>0</v>
      </c>
    </row>
    <row r="14" spans="1:7" ht="76.5" customHeight="1">
      <c r="A14" s="5" t="s">
        <v>18</v>
      </c>
      <c r="B14" s="21">
        <v>200</v>
      </c>
      <c r="C14" s="21" t="s">
        <v>21</v>
      </c>
      <c r="D14" s="22"/>
      <c r="E14" s="23"/>
      <c r="F14" s="22">
        <f t="shared" si="0"/>
        <v>0</v>
      </c>
      <c r="G14" s="22">
        <f t="shared" si="1"/>
        <v>0</v>
      </c>
    </row>
    <row r="15" spans="1:7" ht="33" customHeight="1">
      <c r="A15" s="24" t="s">
        <v>25</v>
      </c>
      <c r="B15" s="21">
        <v>20</v>
      </c>
      <c r="C15" s="21" t="s">
        <v>21</v>
      </c>
      <c r="D15" s="22"/>
      <c r="E15" s="23"/>
      <c r="F15" s="22">
        <f t="shared" si="0"/>
        <v>0</v>
      </c>
      <c r="G15" s="22">
        <f t="shared" si="1"/>
        <v>0</v>
      </c>
    </row>
    <row r="16" spans="1:7" ht="33" customHeight="1">
      <c r="A16" s="24" t="s">
        <v>24</v>
      </c>
      <c r="B16" s="21">
        <v>30</v>
      </c>
      <c r="C16" s="21" t="s">
        <v>21</v>
      </c>
      <c r="D16" s="22"/>
      <c r="E16" s="23"/>
      <c r="F16" s="22">
        <f>ROUND(D16-(D16/100*E16),2)</f>
        <v>0</v>
      </c>
      <c r="G16" s="22">
        <f>B16*F16</f>
        <v>0</v>
      </c>
    </row>
    <row r="17" spans="1:7" ht="33.75" customHeight="1">
      <c r="A17" s="24" t="s">
        <v>23</v>
      </c>
      <c r="B17" s="21">
        <v>20</v>
      </c>
      <c r="C17" s="21" t="s">
        <v>21</v>
      </c>
      <c r="D17" s="22"/>
      <c r="E17" s="23"/>
      <c r="F17" s="22">
        <f>ROUND(D17-(D17/100*E17),2)</f>
        <v>0</v>
      </c>
      <c r="G17" s="22">
        <f>B17*F17</f>
        <v>0</v>
      </c>
    </row>
    <row r="18" spans="1:7" ht="34.5" customHeight="1">
      <c r="A18" s="24" t="s">
        <v>22</v>
      </c>
      <c r="B18" s="21">
        <v>10</v>
      </c>
      <c r="C18" s="21" t="s">
        <v>21</v>
      </c>
      <c r="D18" s="22"/>
      <c r="E18" s="23"/>
      <c r="F18" s="22">
        <f>ROUND(D18-(D18/100*E18),2)</f>
        <v>0</v>
      </c>
      <c r="G18" s="22">
        <f>B18*F18</f>
        <v>0</v>
      </c>
    </row>
    <row r="19" spans="1:7" ht="75" customHeight="1">
      <c r="A19" s="5" t="s">
        <v>19</v>
      </c>
      <c r="B19" s="21">
        <v>200</v>
      </c>
      <c r="C19" s="21" t="s">
        <v>21</v>
      </c>
      <c r="D19" s="22"/>
      <c r="E19" s="23"/>
      <c r="F19" s="22">
        <f t="shared" si="0"/>
        <v>0</v>
      </c>
      <c r="G19" s="22">
        <f t="shared" si="1"/>
        <v>0</v>
      </c>
    </row>
    <row r="20" spans="1:7" ht="75" customHeight="1">
      <c r="A20" s="5" t="s">
        <v>20</v>
      </c>
      <c r="B20" s="21">
        <v>200</v>
      </c>
      <c r="C20" s="21" t="s">
        <v>21</v>
      </c>
      <c r="D20" s="22"/>
      <c r="E20" s="23"/>
      <c r="F20" s="22">
        <f t="shared" si="0"/>
        <v>0</v>
      </c>
      <c r="G20" s="22">
        <f t="shared" si="1"/>
        <v>0</v>
      </c>
    </row>
    <row r="21" spans="1:7" s="2" customFormat="1" ht="27.75" customHeight="1">
      <c r="A21" s="6" t="s">
        <v>3</v>
      </c>
      <c r="B21" s="8">
        <f>SUM(B6:B20)</f>
        <v>1780</v>
      </c>
      <c r="C21" s="8"/>
      <c r="D21" s="7"/>
      <c r="E21" s="7"/>
      <c r="F21" s="9"/>
      <c r="G21" s="18">
        <f>SUM(G6:G20)</f>
        <v>0</v>
      </c>
    </row>
    <row r="23" spans="1:7" ht="21" customHeight="1">
      <c r="A23" s="10" t="s">
        <v>10</v>
      </c>
      <c r="B23" s="11"/>
      <c r="C23" s="11"/>
      <c r="D23" s="11"/>
      <c r="E23" s="11"/>
      <c r="F23" s="11"/>
      <c r="G23" s="11"/>
    </row>
    <row r="24" spans="1:7" ht="12.75">
      <c r="A24" s="14"/>
      <c r="B24" s="14"/>
      <c r="C24" s="14"/>
      <c r="D24" s="11"/>
      <c r="E24" s="11"/>
      <c r="F24" s="11"/>
      <c r="G24" s="11"/>
    </row>
    <row r="25" spans="1:3" ht="12.75">
      <c r="A25" s="14"/>
      <c r="B25" s="15"/>
      <c r="C25" s="15"/>
    </row>
    <row r="26" spans="1:3" ht="12.75">
      <c r="A26" s="16"/>
      <c r="B26" s="15"/>
      <c r="C26" s="15"/>
    </row>
    <row r="27" ht="12.75">
      <c r="A27" s="12"/>
    </row>
    <row r="28" ht="12.75">
      <c r="A28" s="13" t="s">
        <v>4</v>
      </c>
    </row>
    <row r="31" spans="6:7" ht="12.75">
      <c r="F31" s="28" t="s">
        <v>5</v>
      </c>
      <c r="G31" s="28"/>
    </row>
    <row r="32" spans="6:7" ht="12.75">
      <c r="F32" s="28" t="s">
        <v>6</v>
      </c>
      <c r="G32" s="28"/>
    </row>
  </sheetData>
  <sheetProtection/>
  <mergeCells count="5">
    <mergeCell ref="A2:G2"/>
    <mergeCell ref="A3:G3"/>
    <mergeCell ref="A4:B4"/>
    <mergeCell ref="F31:G31"/>
    <mergeCell ref="F32:G32"/>
  </mergeCells>
  <printOptions horizontalCentered="1"/>
  <pageMargins left="0.15748031496062992" right="0.1968503937007874" top="0.5905511811023623" bottom="0.5905511811023623" header="0.5118110236220472" footer="0.5118110236220472"/>
  <pageSetup fitToHeight="1" fitToWidth="1" horizontalDpi="300" verticalDpi="300" orientation="portrait" paperSize="9" scale="74"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2.75"/>
  <sheetData/>
  <sheetProtection/>
  <printOptions/>
  <pageMargins left="0.7875" right="0.7875"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2.75"/>
  <sheetData/>
  <sheetProtection/>
  <printOptions/>
  <pageMargins left="0.7875" right="0.7875"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kmilichovsky</cp:lastModifiedBy>
  <cp:lastPrinted>2014-05-13T09:02:55Z</cp:lastPrinted>
  <dcterms:created xsi:type="dcterms:W3CDTF">2013-02-07T15:53:34Z</dcterms:created>
  <dcterms:modified xsi:type="dcterms:W3CDTF">2017-05-03T08:54:07Z</dcterms:modified>
  <cp:category/>
  <cp:version/>
  <cp:contentType/>
  <cp:contentStatus/>
</cp:coreProperties>
</file>