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<sst xmlns="http://schemas.openxmlformats.org/spreadsheetml/2006/main" count="106" uniqueCount="76">
  <si>
    <t>Sídlo:Karlovo nám. 290/16, 120 00 Praha 2 – Nové Město</t>
  </si>
  <si>
    <t>Provoz Cheb:Americká 1, 350 02 Cheb</t>
  </si>
  <si>
    <t>tel/fax: 354 433 589, mob. 608/ 64 64 68</t>
  </si>
  <si>
    <t>1. Provoz Bobnice:U Zvoničky 3, 289 31 Bobnice</t>
  </si>
  <si>
    <t>2. tel/fax: 325 512 505, mob. 608/ 64 64 69</t>
  </si>
  <si>
    <t>Akce: Rožďalovice – výměna veřejného osvětlení – ul.Ruská</t>
  </si>
  <si>
    <t>datum:</t>
  </si>
  <si>
    <t xml:space="preserve">          vysoké stožáry</t>
  </si>
  <si>
    <t>vypracoval:</t>
  </si>
  <si>
    <t>Práce a sdružené položky:</t>
  </si>
  <si>
    <t>m.j.</t>
  </si>
  <si>
    <t>počet m.j.</t>
  </si>
  <si>
    <t>cena</t>
  </si>
  <si>
    <t>celkem</t>
  </si>
  <si>
    <t>1.</t>
  </si>
  <si>
    <t>Demontáž stávajícího sloupu</t>
  </si>
  <si>
    <t>ks</t>
  </si>
  <si>
    <t>2.</t>
  </si>
  <si>
    <t>Vybourání stávajícího základu</t>
  </si>
  <si>
    <t>3.</t>
  </si>
  <si>
    <t>Odvoz a likvidace sloupu + betonu z jednoho demont.světel.místa</t>
  </si>
  <si>
    <t>4.</t>
  </si>
  <si>
    <t>Vybudování betonového základu pro stožár h=8m  vč.materiálu (beton)</t>
  </si>
  <si>
    <t>5.</t>
  </si>
  <si>
    <t>Výkop kabelu pro jednu kabelovou spojku</t>
  </si>
  <si>
    <t>6.</t>
  </si>
  <si>
    <t>Hutnění po 20cm</t>
  </si>
  <si>
    <t>m3</t>
  </si>
  <si>
    <t>7.</t>
  </si>
  <si>
    <t>Definitivní zádlažby - asfalt chodník</t>
  </si>
  <si>
    <t>m2</t>
  </si>
  <si>
    <t>8.</t>
  </si>
  <si>
    <t>Definitivní zádlažby - zámková dlažba chodník</t>
  </si>
  <si>
    <t>9.</t>
  </si>
  <si>
    <t>Výkop pro kabel 35 x 50 cm vč.následného záhozu a úpravy povrchu</t>
  </si>
  <si>
    <t>bm</t>
  </si>
  <si>
    <t>10.</t>
  </si>
  <si>
    <t>Zhotovení kabelové spojky (nastavení stáv.kabelů)</t>
  </si>
  <si>
    <t>11.</t>
  </si>
  <si>
    <t>Postavení světelného místa sloupu do 8m</t>
  </si>
  <si>
    <t>12.</t>
  </si>
  <si>
    <t>Zapojení stožárové svorkovnice (smyčkově dva zemní kabely)</t>
  </si>
  <si>
    <t>13.</t>
  </si>
  <si>
    <t>Zapojení uzemnění na SB</t>
  </si>
  <si>
    <t>14.</t>
  </si>
  <si>
    <t>Nastavení uzemnění (oprava) vč. dvojice svorek</t>
  </si>
  <si>
    <t>15.</t>
  </si>
  <si>
    <t>Výkop pro uzemnění  max.35 x 50cm</t>
  </si>
  <si>
    <t>16.</t>
  </si>
  <si>
    <t>Zapojení (kabel na stož.svorkovnici a ve svítidle) a osazení svítidla</t>
  </si>
  <si>
    <t>17.</t>
  </si>
  <si>
    <t>Archelogický dohled</t>
  </si>
  <si>
    <t>18.</t>
  </si>
  <si>
    <t>Vytyčení podzemních sítí</t>
  </si>
  <si>
    <t>19.</t>
  </si>
  <si>
    <t>Skládkovné</t>
  </si>
  <si>
    <t>20.</t>
  </si>
  <si>
    <t>Dopravní značení</t>
  </si>
  <si>
    <t>21.</t>
  </si>
  <si>
    <t>Doprava</t>
  </si>
  <si>
    <t>22.</t>
  </si>
  <si>
    <t>Revize</t>
  </si>
  <si>
    <t>Práce a sdružené položky CELKEM bez DPH:</t>
  </si>
  <si>
    <t>Materiál:</t>
  </si>
  <si>
    <t>Referenční světelné místo (h=8m, stožár, svítidlo, svorkovnice)</t>
  </si>
  <si>
    <t>Kabelová spojka pro kabel max. AYKY 4x25</t>
  </si>
  <si>
    <t>Kabel max. AYKY 4x25</t>
  </si>
  <si>
    <t>Zemnící svorka</t>
  </si>
  <si>
    <t>Kabel max. CYKY 5x1,5 (zapojení svítidel)</t>
  </si>
  <si>
    <t>Zemnící páska FeZn 30x4 mm nebo vodič FeZn D=10 mm</t>
  </si>
  <si>
    <t>Materiál celkem bez DPH:</t>
  </si>
  <si>
    <t xml:space="preserve">Rožďalovice – výměna světelných míst – ul. Ruská               </t>
  </si>
  <si>
    <t>CELKEM bez DPH:</t>
  </si>
  <si>
    <t>Vyplňte pouze buňky takto označené</t>
  </si>
  <si>
    <t>Pokud účastník veřejné soutěže usoudí, že je nutno provést nějaké práce nebo dodat materiál nad rámec tohoto rozpočtu (výkazu</t>
  </si>
  <si>
    <t>výměr), ocení tyto práce a materiál odděleně od tohoto rozpočtu v samostatné příloze nabídkové dokumentace.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</si>
</sst>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  <numFmt numFmtId="165" formatCode="#,##0.00\ ;\-#,##0.00,"/>
  </numFmts>
  <fonts count="40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6" applyAlignment="1">
      <alignment horizontal="right"/>
      <protection/>
    </xf>
    <xf numFmtId="0" fontId="0" fillId="0" borderId="0" xfId="36">
      <alignment/>
      <protection/>
    </xf>
    <xf numFmtId="0" fontId="0" fillId="0" borderId="0" xfId="36" applyAlignment="1">
      <alignment horizontal="center"/>
      <protection/>
    </xf>
    <xf numFmtId="0" fontId="1" fillId="0" borderId="0" xfId="36" applyFont="1" applyAlignment="1">
      <alignment horizontal="left"/>
      <protection/>
    </xf>
    <xf numFmtId="0" fontId="2" fillId="0" borderId="0" xfId="36" applyFont="1" applyAlignment="1">
      <alignment horizontal="left"/>
      <protection/>
    </xf>
    <xf numFmtId="0" fontId="0" fillId="0" borderId="0" xfId="36" applyAlignment="1">
      <alignment horizontal="left" indent="8"/>
      <protection/>
    </xf>
    <xf numFmtId="0" fontId="3" fillId="0" borderId="0" xfId="36" applyFont="1">
      <alignment/>
      <protection/>
    </xf>
    <xf numFmtId="0" fontId="0" fillId="0" borderId="0" xfId="36" applyFont="1" applyAlignment="1">
      <alignment horizontal="center"/>
      <protection/>
    </xf>
    <xf numFmtId="164" fontId="0" fillId="0" borderId="0" xfId="36" applyNumberFormat="1" applyAlignment="1">
      <alignment horizontal="center"/>
      <protection/>
    </xf>
    <xf numFmtId="0" fontId="0" fillId="0" borderId="0" xfId="36" applyFont="1" applyAlignment="1">
      <alignment horizontal="right"/>
      <protection/>
    </xf>
    <xf numFmtId="0" fontId="0" fillId="0" borderId="10" xfId="36" applyFont="1" applyBorder="1">
      <alignment/>
      <protection/>
    </xf>
    <xf numFmtId="0" fontId="0" fillId="0" borderId="10" xfId="36" applyFont="1" applyBorder="1" applyAlignment="1">
      <alignment horizontal="center"/>
      <protection/>
    </xf>
    <xf numFmtId="165" fontId="0" fillId="33" borderId="10" xfId="36" applyNumberFormat="1" applyFill="1" applyBorder="1" applyAlignment="1">
      <alignment horizontal="center"/>
      <protection/>
    </xf>
    <xf numFmtId="165" fontId="0" fillId="0" borderId="10" xfId="36" applyNumberFormat="1" applyBorder="1" applyAlignment="1">
      <alignment horizontal="center"/>
      <protection/>
    </xf>
    <xf numFmtId="0" fontId="4" fillId="0" borderId="10" xfId="36" applyFont="1" applyBorder="1">
      <alignment/>
      <protection/>
    </xf>
    <xf numFmtId="0" fontId="4" fillId="0" borderId="10" xfId="36" applyFont="1" applyBorder="1" applyAlignment="1">
      <alignment wrapText="1"/>
      <protection/>
    </xf>
    <xf numFmtId="4" fontId="0" fillId="33" borderId="10" xfId="36" applyNumberFormat="1" applyFill="1" applyBorder="1" applyAlignment="1">
      <alignment horizontal="center"/>
      <protection/>
    </xf>
    <xf numFmtId="165" fontId="3" fillId="0" borderId="0" xfId="36" applyNumberFormat="1" applyFont="1" applyAlignment="1">
      <alignment horizontal="center"/>
      <protection/>
    </xf>
    <xf numFmtId="0" fontId="5" fillId="0" borderId="0" xfId="36" applyFont="1" applyAlignment="1">
      <alignment horizontal="right"/>
      <protection/>
    </xf>
    <xf numFmtId="0" fontId="6" fillId="0" borderId="0" xfId="36" applyFont="1">
      <alignment/>
      <protection/>
    </xf>
    <xf numFmtId="0" fontId="5" fillId="0" borderId="0" xfId="36" applyFont="1" applyAlignment="1">
      <alignment horizontal="center"/>
      <protection/>
    </xf>
    <xf numFmtId="0" fontId="6" fillId="0" borderId="0" xfId="36" applyFont="1" applyAlignment="1">
      <alignment/>
      <protection/>
    </xf>
    <xf numFmtId="165" fontId="6" fillId="0" borderId="0" xfId="36" applyNumberFormat="1" applyFont="1" applyAlignment="1">
      <alignment horizontal="center"/>
      <protection/>
    </xf>
    <xf numFmtId="0" fontId="5" fillId="0" borderId="0" xfId="36" applyFont="1">
      <alignment/>
      <protection/>
    </xf>
    <xf numFmtId="0" fontId="0" fillId="33" borderId="0" xfId="36" applyFont="1" applyFill="1" applyAlignment="1">
      <alignment horizontal="center"/>
      <protection/>
    </xf>
    <xf numFmtId="0" fontId="0" fillId="0" borderId="0" xfId="36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9525</xdr:rowOff>
    </xdr:from>
    <xdr:to>
      <xdr:col>1</xdr:col>
      <xdr:colOff>3067050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525"/>
          <a:ext cx="2914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G10" sqref="G10"/>
    </sheetView>
  </sheetViews>
  <sheetFormatPr defaultColWidth="11.28125" defaultRowHeight="12.75"/>
  <cols>
    <col min="1" max="1" width="11.00390625" style="1" customWidth="1"/>
    <col min="2" max="2" width="62.421875" style="2" customWidth="1"/>
    <col min="3" max="3" width="6.28125" style="3" customWidth="1"/>
    <col min="4" max="4" width="10.00390625" style="3" customWidth="1"/>
    <col min="5" max="5" width="12.140625" style="3" customWidth="1"/>
    <col min="6" max="6" width="15.8515625" style="3" customWidth="1"/>
    <col min="7" max="16384" width="11.28125" style="2" customWidth="1"/>
  </cols>
  <sheetData>
    <row r="1" spans="1:6" ht="12.75" customHeight="1">
      <c r="A1" s="2"/>
      <c r="C1" s="2"/>
      <c r="D1" s="2"/>
      <c r="E1" s="2"/>
      <c r="F1" s="2"/>
    </row>
    <row r="2" spans="1:6" ht="12.75" customHeight="1">
      <c r="A2" s="2"/>
      <c r="C2" s="4" t="s">
        <v>0</v>
      </c>
      <c r="D2" s="2"/>
      <c r="E2" s="2"/>
      <c r="F2" s="2"/>
    </row>
    <row r="3" spans="1:6" ht="12.75" customHeight="1">
      <c r="A3" s="2"/>
      <c r="C3" s="4" t="s">
        <v>1</v>
      </c>
      <c r="D3" s="2"/>
      <c r="E3" s="2"/>
      <c r="F3" s="2"/>
    </row>
    <row r="4" spans="1:6" ht="12.75" customHeight="1">
      <c r="A4" s="2"/>
      <c r="C4" s="5" t="s">
        <v>2</v>
      </c>
      <c r="D4" s="2"/>
      <c r="E4" s="2"/>
      <c r="F4" s="2"/>
    </row>
    <row r="5" spans="1:6" ht="12.75" customHeight="1">
      <c r="A5" s="2"/>
      <c r="C5" s="4" t="s">
        <v>3</v>
      </c>
      <c r="D5" s="2"/>
      <c r="E5" s="2"/>
      <c r="F5" s="2"/>
    </row>
    <row r="6" spans="1:6" ht="12.75" customHeight="1">
      <c r="A6" s="2"/>
      <c r="C6" s="5" t="s">
        <v>4</v>
      </c>
      <c r="D6" s="2"/>
      <c r="E6" s="2"/>
      <c r="F6" s="2"/>
    </row>
    <row r="7" spans="1:6" ht="12.75" customHeight="1">
      <c r="A7" s="2"/>
      <c r="C7" s="6"/>
      <c r="D7" s="2"/>
      <c r="E7" s="2"/>
      <c r="F7" s="2"/>
    </row>
    <row r="8" spans="1:6" ht="12.75" customHeight="1">
      <c r="A8" s="2"/>
      <c r="B8" s="7" t="s">
        <v>5</v>
      </c>
      <c r="C8" s="2"/>
      <c r="D8" s="8" t="s">
        <v>6</v>
      </c>
      <c r="E8" s="9"/>
      <c r="F8" s="2"/>
    </row>
    <row r="9" spans="1:6" ht="12.75" customHeight="1">
      <c r="A9" s="2"/>
      <c r="B9" s="7" t="s">
        <v>7</v>
      </c>
      <c r="C9" s="2"/>
      <c r="D9" s="8" t="s">
        <v>8</v>
      </c>
      <c r="E9" s="8"/>
      <c r="F9" s="2"/>
    </row>
    <row r="10" ht="12.75" customHeight="1"/>
    <row r="11" spans="1:6" ht="12.75" customHeight="1">
      <c r="A11" s="2"/>
      <c r="B11" s="7" t="s">
        <v>9</v>
      </c>
      <c r="C11" s="8" t="s">
        <v>10</v>
      </c>
      <c r="D11" s="8" t="s">
        <v>11</v>
      </c>
      <c r="E11" s="8" t="s">
        <v>12</v>
      </c>
      <c r="F11" s="8" t="s">
        <v>13</v>
      </c>
    </row>
    <row r="12" spans="1:6" ht="12.75" customHeight="1">
      <c r="A12" s="10" t="s">
        <v>14</v>
      </c>
      <c r="B12" s="11" t="s">
        <v>15</v>
      </c>
      <c r="C12" s="12" t="s">
        <v>16</v>
      </c>
      <c r="D12" s="12">
        <v>17</v>
      </c>
      <c r="E12" s="13"/>
      <c r="F12" s="14">
        <f aca="true" t="shared" si="0" ref="F12:F33">D12*E12</f>
        <v>0</v>
      </c>
    </row>
    <row r="13" spans="1:6" ht="15" customHeight="1">
      <c r="A13" s="10" t="s">
        <v>17</v>
      </c>
      <c r="B13" s="15" t="s">
        <v>18</v>
      </c>
      <c r="C13" s="12" t="s">
        <v>16</v>
      </c>
      <c r="D13" s="12">
        <f>D12</f>
        <v>17</v>
      </c>
      <c r="E13" s="13"/>
      <c r="F13" s="14">
        <f t="shared" si="0"/>
        <v>0</v>
      </c>
    </row>
    <row r="14" spans="1:6" ht="15" customHeight="1">
      <c r="A14" s="10" t="s">
        <v>19</v>
      </c>
      <c r="B14" s="15" t="s">
        <v>20</v>
      </c>
      <c r="C14" s="12" t="s">
        <v>16</v>
      </c>
      <c r="D14" s="12">
        <f>D13</f>
        <v>17</v>
      </c>
      <c r="E14" s="13"/>
      <c r="F14" s="14">
        <f t="shared" si="0"/>
        <v>0</v>
      </c>
    </row>
    <row r="15" spans="1:6" ht="15" customHeight="1">
      <c r="A15" s="10" t="s">
        <v>21</v>
      </c>
      <c r="B15" s="15" t="s">
        <v>22</v>
      </c>
      <c r="C15" s="12" t="s">
        <v>16</v>
      </c>
      <c r="D15" s="12">
        <v>17</v>
      </c>
      <c r="E15" s="13"/>
      <c r="F15" s="14">
        <f t="shared" si="0"/>
        <v>0</v>
      </c>
    </row>
    <row r="16" spans="1:6" ht="15" customHeight="1">
      <c r="A16" s="10" t="s">
        <v>23</v>
      </c>
      <c r="B16" s="15" t="s">
        <v>24</v>
      </c>
      <c r="C16" s="12" t="s">
        <v>16</v>
      </c>
      <c r="D16" s="12">
        <f>D12*2</f>
        <v>34</v>
      </c>
      <c r="E16" s="13"/>
      <c r="F16" s="14">
        <f t="shared" si="0"/>
        <v>0</v>
      </c>
    </row>
    <row r="17" spans="1:6" ht="15" customHeight="1">
      <c r="A17" s="10" t="s">
        <v>25</v>
      </c>
      <c r="B17" s="15" t="s">
        <v>26</v>
      </c>
      <c r="C17" s="12" t="s">
        <v>27</v>
      </c>
      <c r="D17" s="12">
        <f>D16/4</f>
        <v>8.5</v>
      </c>
      <c r="E17" s="13"/>
      <c r="F17" s="14">
        <f t="shared" si="0"/>
        <v>0</v>
      </c>
    </row>
    <row r="18" spans="1:6" ht="15" customHeight="1">
      <c r="A18" s="10" t="s">
        <v>28</v>
      </c>
      <c r="B18" s="15" t="s">
        <v>29</v>
      </c>
      <c r="C18" s="12" t="s">
        <v>30</v>
      </c>
      <c r="D18" s="12">
        <f>D17</f>
        <v>8.5</v>
      </c>
      <c r="E18" s="13"/>
      <c r="F18" s="14">
        <f t="shared" si="0"/>
        <v>0</v>
      </c>
    </row>
    <row r="19" spans="1:6" ht="15" customHeight="1">
      <c r="A19" s="10" t="s">
        <v>31</v>
      </c>
      <c r="B19" s="15" t="s">
        <v>32</v>
      </c>
      <c r="C19" s="12" t="s">
        <v>30</v>
      </c>
      <c r="D19" s="12">
        <f>D18</f>
        <v>8.5</v>
      </c>
      <c r="E19" s="13"/>
      <c r="F19" s="14">
        <f t="shared" si="0"/>
        <v>0</v>
      </c>
    </row>
    <row r="20" spans="1:6" ht="15" customHeight="1">
      <c r="A20" s="10" t="s">
        <v>33</v>
      </c>
      <c r="B20" s="15" t="s">
        <v>34</v>
      </c>
      <c r="C20" s="12" t="s">
        <v>35</v>
      </c>
      <c r="D20" s="12">
        <f>D12</f>
        <v>17</v>
      </c>
      <c r="E20" s="13"/>
      <c r="F20" s="14">
        <f t="shared" si="0"/>
        <v>0</v>
      </c>
    </row>
    <row r="21" spans="1:6" ht="12.75" customHeight="1">
      <c r="A21" s="10" t="s">
        <v>36</v>
      </c>
      <c r="B21" s="11" t="s">
        <v>37</v>
      </c>
      <c r="C21" s="12" t="s">
        <v>16</v>
      </c>
      <c r="D21" s="12">
        <f>D16</f>
        <v>34</v>
      </c>
      <c r="E21" s="13"/>
      <c r="F21" s="14">
        <f t="shared" si="0"/>
        <v>0</v>
      </c>
    </row>
    <row r="22" spans="1:6" ht="15" customHeight="1">
      <c r="A22" s="10" t="s">
        <v>38</v>
      </c>
      <c r="B22" s="16" t="s">
        <v>39</v>
      </c>
      <c r="C22" s="12" t="s">
        <v>16</v>
      </c>
      <c r="D22" s="12">
        <f>D15</f>
        <v>17</v>
      </c>
      <c r="E22" s="13"/>
      <c r="F22" s="14">
        <f t="shared" si="0"/>
        <v>0</v>
      </c>
    </row>
    <row r="23" spans="1:6" ht="12.75" customHeight="1">
      <c r="A23" s="10" t="s">
        <v>40</v>
      </c>
      <c r="B23" s="11" t="s">
        <v>41</v>
      </c>
      <c r="C23" s="12" t="s">
        <v>16</v>
      </c>
      <c r="D23" s="12">
        <f>D12</f>
        <v>17</v>
      </c>
      <c r="E23" s="13"/>
      <c r="F23" s="14">
        <f t="shared" si="0"/>
        <v>0</v>
      </c>
    </row>
    <row r="24" spans="1:6" ht="12.75" customHeight="1">
      <c r="A24" s="10" t="s">
        <v>42</v>
      </c>
      <c r="B24" s="11" t="s">
        <v>43</v>
      </c>
      <c r="C24" s="12" t="s">
        <v>16</v>
      </c>
      <c r="D24" s="12">
        <f>D13</f>
        <v>17</v>
      </c>
      <c r="E24" s="13"/>
      <c r="F24" s="14">
        <f t="shared" si="0"/>
        <v>0</v>
      </c>
    </row>
    <row r="25" spans="1:6" ht="12.75" customHeight="1">
      <c r="A25" s="10" t="s">
        <v>44</v>
      </c>
      <c r="B25" s="11" t="s">
        <v>45</v>
      </c>
      <c r="C25" s="12" t="s">
        <v>16</v>
      </c>
      <c r="D25" s="12">
        <f>D14</f>
        <v>17</v>
      </c>
      <c r="E25" s="13"/>
      <c r="F25" s="14">
        <f t="shared" si="0"/>
        <v>0</v>
      </c>
    </row>
    <row r="26" spans="1:6" ht="12.75" customHeight="1">
      <c r="A26" s="10" t="s">
        <v>46</v>
      </c>
      <c r="B26" s="11" t="s">
        <v>47</v>
      </c>
      <c r="C26" s="12" t="s">
        <v>35</v>
      </c>
      <c r="D26" s="12">
        <f>D15</f>
        <v>17</v>
      </c>
      <c r="E26" s="13"/>
      <c r="F26" s="14">
        <f t="shared" si="0"/>
        <v>0</v>
      </c>
    </row>
    <row r="27" spans="1:6" ht="12.75" customHeight="1">
      <c r="A27" s="10" t="s">
        <v>48</v>
      </c>
      <c r="B27" s="11" t="s">
        <v>49</v>
      </c>
      <c r="C27" s="12" t="s">
        <v>16</v>
      </c>
      <c r="D27" s="12">
        <f>D15</f>
        <v>17</v>
      </c>
      <c r="E27" s="13"/>
      <c r="F27" s="14">
        <f t="shared" si="0"/>
        <v>0</v>
      </c>
    </row>
    <row r="28" spans="1:6" ht="12.75" customHeight="1">
      <c r="A28" s="10" t="s">
        <v>50</v>
      </c>
      <c r="B28" s="11" t="s">
        <v>51</v>
      </c>
      <c r="C28" s="12" t="s">
        <v>16</v>
      </c>
      <c r="D28" s="12">
        <v>1</v>
      </c>
      <c r="E28" s="17"/>
      <c r="F28" s="14">
        <f t="shared" si="0"/>
        <v>0</v>
      </c>
    </row>
    <row r="29" spans="1:6" ht="12.75" customHeight="1">
      <c r="A29" s="10" t="s">
        <v>52</v>
      </c>
      <c r="B29" s="11" t="s">
        <v>53</v>
      </c>
      <c r="C29" s="12" t="s">
        <v>16</v>
      </c>
      <c r="D29" s="12">
        <v>1</v>
      </c>
      <c r="E29" s="17"/>
      <c r="F29" s="14">
        <f t="shared" si="0"/>
        <v>0</v>
      </c>
    </row>
    <row r="30" spans="1:6" ht="12.75" customHeight="1">
      <c r="A30" s="10" t="s">
        <v>54</v>
      </c>
      <c r="B30" s="11" t="s">
        <v>55</v>
      </c>
      <c r="C30" s="12" t="s">
        <v>16</v>
      </c>
      <c r="D30" s="12">
        <v>1</v>
      </c>
      <c r="E30" s="17"/>
      <c r="F30" s="14">
        <f t="shared" si="0"/>
        <v>0</v>
      </c>
    </row>
    <row r="31" spans="1:6" ht="12.75" customHeight="1">
      <c r="A31" s="10" t="s">
        <v>56</v>
      </c>
      <c r="B31" s="11" t="s">
        <v>57</v>
      </c>
      <c r="C31" s="12" t="s">
        <v>16</v>
      </c>
      <c r="D31" s="12">
        <v>1</v>
      </c>
      <c r="E31" s="17"/>
      <c r="F31" s="14">
        <f t="shared" si="0"/>
        <v>0</v>
      </c>
    </row>
    <row r="32" spans="1:6" ht="12.75" customHeight="1">
      <c r="A32" s="10" t="s">
        <v>58</v>
      </c>
      <c r="B32" s="11" t="s">
        <v>59</v>
      </c>
      <c r="C32" s="12" t="s">
        <v>16</v>
      </c>
      <c r="D32" s="12">
        <v>1</v>
      </c>
      <c r="E32" s="17"/>
      <c r="F32" s="14">
        <f t="shared" si="0"/>
        <v>0</v>
      </c>
    </row>
    <row r="33" spans="1:6" ht="12.75" customHeight="1">
      <c r="A33" s="10" t="s">
        <v>60</v>
      </c>
      <c r="B33" s="11" t="s">
        <v>61</v>
      </c>
      <c r="C33" s="12" t="s">
        <v>16</v>
      </c>
      <c r="D33" s="12">
        <v>1</v>
      </c>
      <c r="E33" s="17"/>
      <c r="F33" s="14">
        <f t="shared" si="0"/>
        <v>0</v>
      </c>
    </row>
    <row r="34" spans="1:6" ht="12.75" customHeight="1">
      <c r="A34" s="2"/>
      <c r="B34" s="7" t="s">
        <v>62</v>
      </c>
      <c r="C34" s="2"/>
      <c r="D34" s="2"/>
      <c r="E34" s="2"/>
      <c r="F34" s="18">
        <f>SUM(F12:F33)</f>
        <v>0</v>
      </c>
    </row>
    <row r="35" spans="1:6" ht="12.75" customHeight="1">
      <c r="A35" s="2"/>
      <c r="B35" s="7"/>
      <c r="C35" s="2"/>
      <c r="D35" s="2"/>
      <c r="E35" s="2"/>
      <c r="F35" s="18"/>
    </row>
    <row r="36" spans="1:6" ht="12.75" customHeight="1">
      <c r="A36" s="2"/>
      <c r="C36" s="2"/>
      <c r="D36" s="2"/>
      <c r="E36" s="2"/>
      <c r="F36" s="2"/>
    </row>
    <row r="37" spans="1:6" ht="12.75" customHeight="1">
      <c r="A37" s="2"/>
      <c r="B37" s="7" t="s">
        <v>63</v>
      </c>
      <c r="C37" s="2"/>
      <c r="D37" s="2"/>
      <c r="E37" s="2"/>
      <c r="F37" s="2"/>
    </row>
    <row r="38" spans="1:6" ht="12.75" customHeight="1">
      <c r="A38" s="10" t="s">
        <v>14</v>
      </c>
      <c r="B38" s="11" t="s">
        <v>64</v>
      </c>
      <c r="C38" s="12" t="s">
        <v>16</v>
      </c>
      <c r="D38" s="12">
        <f>D15</f>
        <v>17</v>
      </c>
      <c r="E38" s="17"/>
      <c r="F38" s="14">
        <f aca="true" t="shared" si="1" ref="F38:F43">D38*E38</f>
        <v>0</v>
      </c>
    </row>
    <row r="39" spans="1:6" ht="12.75" customHeight="1">
      <c r="A39" s="10" t="s">
        <v>17</v>
      </c>
      <c r="B39" s="11" t="s">
        <v>65</v>
      </c>
      <c r="C39" s="12" t="s">
        <v>16</v>
      </c>
      <c r="D39" s="12">
        <f>D38*2</f>
        <v>34</v>
      </c>
      <c r="E39" s="17"/>
      <c r="F39" s="14">
        <f t="shared" si="1"/>
        <v>0</v>
      </c>
    </row>
    <row r="40" spans="1:6" ht="12.75" customHeight="1">
      <c r="A40" s="10" t="s">
        <v>19</v>
      </c>
      <c r="B40" s="11" t="s">
        <v>66</v>
      </c>
      <c r="C40" s="12" t="s">
        <v>35</v>
      </c>
      <c r="D40" s="12">
        <f>D39</f>
        <v>34</v>
      </c>
      <c r="E40" s="17"/>
      <c r="F40" s="14">
        <f t="shared" si="1"/>
        <v>0</v>
      </c>
    </row>
    <row r="41" spans="1:6" ht="12.75" customHeight="1">
      <c r="A41" s="10" t="s">
        <v>21</v>
      </c>
      <c r="B41" s="11" t="s">
        <v>67</v>
      </c>
      <c r="C41" s="12" t="s">
        <v>16</v>
      </c>
      <c r="D41" s="12">
        <f>D38</f>
        <v>17</v>
      </c>
      <c r="E41" s="17"/>
      <c r="F41" s="14">
        <f t="shared" si="1"/>
        <v>0</v>
      </c>
    </row>
    <row r="42" spans="1:6" ht="12.75" customHeight="1">
      <c r="A42" s="10" t="s">
        <v>23</v>
      </c>
      <c r="B42" s="11" t="s">
        <v>68</v>
      </c>
      <c r="C42" s="12" t="s">
        <v>35</v>
      </c>
      <c r="D42" s="12">
        <f>8*D38</f>
        <v>136</v>
      </c>
      <c r="E42" s="17"/>
      <c r="F42" s="14">
        <f t="shared" si="1"/>
        <v>0</v>
      </c>
    </row>
    <row r="43" spans="1:6" ht="14.25" customHeight="1">
      <c r="A43" s="10" t="s">
        <v>25</v>
      </c>
      <c r="B43" s="11" t="s">
        <v>69</v>
      </c>
      <c r="C43" s="12" t="s">
        <v>35</v>
      </c>
      <c r="D43" s="12">
        <f>D39</f>
        <v>34</v>
      </c>
      <c r="E43" s="17"/>
      <c r="F43" s="14">
        <f t="shared" si="1"/>
        <v>0</v>
      </c>
    </row>
    <row r="44" spans="1:6" ht="12.75" customHeight="1">
      <c r="A44" s="2"/>
      <c r="B44" s="7" t="s">
        <v>70</v>
      </c>
      <c r="C44" s="2"/>
      <c r="D44" s="2"/>
      <c r="E44" s="2"/>
      <c r="F44" s="18">
        <f>SUM(F38:F43)</f>
        <v>0</v>
      </c>
    </row>
    <row r="45" ht="12.75" customHeight="1"/>
    <row r="46" spans="1:6" s="24" customFormat="1" ht="15.75" customHeight="1">
      <c r="A46" s="19"/>
      <c r="B46" s="20" t="s">
        <v>71</v>
      </c>
      <c r="C46" s="21"/>
      <c r="D46" s="22" t="s">
        <v>72</v>
      </c>
      <c r="E46" s="21"/>
      <c r="F46" s="23">
        <f>F44+F34</f>
        <v>0</v>
      </c>
    </row>
    <row r="47" ht="12.75" customHeight="1"/>
    <row r="48" ht="12.75" customHeight="1">
      <c r="B48" s="25" t="s">
        <v>73</v>
      </c>
    </row>
    <row r="49" ht="12.75" customHeight="1"/>
    <row r="50" ht="12.75" customHeight="1">
      <c r="B50" s="26" t="s">
        <v>74</v>
      </c>
    </row>
    <row r="51" ht="12.75" customHeight="1">
      <c r="B51" s="26" t="s">
        <v>75</v>
      </c>
    </row>
  </sheetData>
  <sheetProtection/>
  <printOptions/>
  <pageMargins left="0.7083333333333334" right="0.7083333333333334" top="0.7479166666666667" bottom="0.7479166666666667" header="0.5118055555555556" footer="0.31527777777777777"/>
  <pageSetup firstPageNumber="1" useFirstPageNumber="1" horizontalDpi="300" verticalDpi="300" orientation="landscape" paperSize="9"/>
  <headerFooter alignWithMargins="0"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 customHeight="1"/>
  <cols>
    <col min="1" max="16384" width="11.28125" style="2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 customHeight="1"/>
  <cols>
    <col min="1" max="16384" width="11.28125" style="2" customWidth="1"/>
  </cols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2017-03-23T09:57:57Z</dcterms:modified>
  <cp:category/>
  <cp:version/>
  <cp:contentType/>
  <cp:contentStatus/>
</cp:coreProperties>
</file>