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CELKEM" sheetId="11" r:id="rId1"/>
    <sheet name="Přírodovědná učebna" sheetId="1" r:id="rId2"/>
    <sheet name="Učebna fyziky" sheetId="12" r:id="rId3"/>
    <sheet name="Učebna chemie" sheetId="13" r:id="rId4"/>
    <sheet name="Učebna ICT 1" sheetId="14" r:id="rId5"/>
    <sheet name="Učebna ICT 2" sheetId="16" r:id="rId6"/>
  </sheets>
  <definedNames>
    <definedName name="_xlnm.Print_Area" localSheetId="0">CELKEM!$A$1:$D$39</definedName>
    <definedName name="_xlnm.Print_Area" localSheetId="1">'Přírodovědná učebna'!$A$1:$F$29</definedName>
    <definedName name="_xlnm.Print_Area" localSheetId="2">'Učebna fyziky'!$A$1:$F$16</definedName>
    <definedName name="_xlnm.Print_Area" localSheetId="3">'Učebna chemie'!$A$1:$F$59</definedName>
    <definedName name="_xlnm.Print_Area" localSheetId="4">'Učebna ICT 1'!$A$1:$F$13</definedName>
    <definedName name="_xlnm.Print_Area" localSheetId="5">'Učebna ICT 2'!$A$1:$F$14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3" l="1"/>
  <c r="F9" i="13"/>
  <c r="F8" i="13"/>
  <c r="F23" i="1" l="1"/>
  <c r="F8" i="16" l="1"/>
  <c r="F11" i="16" l="1"/>
  <c r="F13" i="16" s="1"/>
  <c r="C4" i="16"/>
  <c r="F8" i="14"/>
  <c r="F11" i="14" s="1"/>
  <c r="F12" i="14" s="1"/>
  <c r="D21" i="11" l="1"/>
  <c r="F53" i="13"/>
  <c r="F50" i="13"/>
  <c r="F47" i="13"/>
  <c r="F44" i="13"/>
  <c r="F41" i="13"/>
  <c r="F38" i="13"/>
  <c r="F35" i="13"/>
  <c r="F32" i="13"/>
  <c r="F29" i="13"/>
  <c r="F26" i="13"/>
  <c r="F23" i="13" l="1"/>
  <c r="C4" i="14" l="1"/>
  <c r="F20" i="13"/>
  <c r="F17" i="13"/>
  <c r="F14" i="13"/>
  <c r="F11" i="13"/>
  <c r="C4" i="13"/>
  <c r="F11" i="12"/>
  <c r="F8" i="12"/>
  <c r="C4" i="12"/>
  <c r="F20" i="1"/>
  <c r="F17" i="1"/>
  <c r="F14" i="1"/>
  <c r="F11" i="1"/>
  <c r="F8" i="1"/>
  <c r="F56" i="13" l="1"/>
  <c r="F58" i="13" s="1"/>
  <c r="F26" i="1"/>
  <c r="F28" i="1" s="1"/>
  <c r="D20" i="11"/>
  <c r="F14" i="12"/>
  <c r="F16" i="12" s="1"/>
  <c r="D18" i="11" l="1"/>
  <c r="D19" i="11"/>
  <c r="D17" i="11" l="1"/>
  <c r="D22" i="11" s="1"/>
  <c r="C4" i="1"/>
  <c r="D23" i="11" l="1"/>
  <c r="D24" i="11" s="1"/>
</calcChain>
</file>

<file path=xl/sharedStrings.xml><?xml version="1.0" encoding="utf-8"?>
<sst xmlns="http://schemas.openxmlformats.org/spreadsheetml/2006/main" count="164" uniqueCount="103">
  <si>
    <t>Příloha č. 1  Zadávací dokumentace - soupis prací</t>
  </si>
  <si>
    <t>Soupis prací</t>
  </si>
  <si>
    <t>Název veřejné zakázky:</t>
  </si>
  <si>
    <t>poznámky</t>
  </si>
  <si>
    <t>Účastník:</t>
  </si>
  <si>
    <t>Úplný název účastníka dle OR</t>
  </si>
  <si>
    <t>sídlo:</t>
  </si>
  <si>
    <t>Sídlo účastníka</t>
  </si>
  <si>
    <t>IČO:</t>
  </si>
  <si>
    <t>Identifikační číslo účastníka dle ŽL</t>
  </si>
  <si>
    <t>právní forma:</t>
  </si>
  <si>
    <t>Právní forma účastníka</t>
  </si>
  <si>
    <t>vypracoval(a):</t>
  </si>
  <si>
    <t>Zodpovědná osoba účastníka</t>
  </si>
  <si>
    <t>email:</t>
  </si>
  <si>
    <t>Kontaktní email účastníka</t>
  </si>
  <si>
    <t>datum:</t>
  </si>
  <si>
    <t>Datum vypracování nabídky</t>
  </si>
  <si>
    <t>Rekapitulace</t>
  </si>
  <si>
    <t>č. pol.</t>
  </si>
  <si>
    <t xml:space="preserve">Název </t>
  </si>
  <si>
    <t>další popis</t>
  </si>
  <si>
    <t>zkontrolujte</t>
  </si>
  <si>
    <t>Učebna fyziky</t>
  </si>
  <si>
    <t>Učebna chemie</t>
  </si>
  <si>
    <t>Učebna ICT 1</t>
  </si>
  <si>
    <t>Učebna ICT 2</t>
  </si>
  <si>
    <t>Účastník odpovídá za správnost údajů</t>
  </si>
  <si>
    <t>Poznámky účastníka:</t>
  </si>
  <si>
    <t>Vypracoval (jméno příjmení, oprávněné osoby jednat jménem či za účastníka):</t>
  </si>
  <si>
    <t>Specifikace</t>
  </si>
  <si>
    <t>Množství (ks)</t>
  </si>
  <si>
    <t>REKAPITULACE</t>
  </si>
  <si>
    <t>Pomůcky a ostatní vybavení - učebna přírodovědy</t>
  </si>
  <si>
    <t>Školní binokulární mikroskop</t>
  </si>
  <si>
    <t>Učitelský laboratorní mikroskop</t>
  </si>
  <si>
    <t>Laboratorní mikroskop s LED osvětlením a digitální kamerou.
Rozsah zvětšení: 40 - 1000x;
Vizuální hlavice: trinokulární, otočná o 360°; nastavitelný oční rozestup;
Okuláry: ultraširokoúhlé WFH 10x/22 mm;
Revolverová hlavice: min. pro 4 objektivy
Objektivy: semiplanachromatické korigované na nekonečno s vícevrstvou antireflexní úpravou čoček (CCIS) 4 x 0,10, 10 x 0,25, 20 x 0,40; 40 x 0,65 (odpružený); 100 x 1,25 (o. im., odpružený)
Kondenzor, clony, filtry: centrovací kondenzor (N. A. 1,25) s výškovým posuvem;
Osvětlení: LED osvětlení s nastavitelnou intenzitou 
Digitální kamera: rozlišení: 5,0 MPix., připojení: USB port</t>
  </si>
  <si>
    <t>Sada mikroskopických preparátů</t>
  </si>
  <si>
    <t>Sada 25 hotových výukových preparátů z oblasti zoologie, botaniky a lidského těla v uzavíratelném boxu.</t>
  </si>
  <si>
    <t>Nástěnná mapa</t>
  </si>
  <si>
    <t>Nástěnné mapy o rozměrech 1360 x 960 mm s tématikou obecné fyzické geografie a vybraných témat s oboru přírodovědy. Jednotlivá témata budou upřesněna dle individuálních požadavků zadavatele. Laminované provedení s dřevěnými lištami nahoře i dole.</t>
  </si>
  <si>
    <t>Interaktivní tabule s dataprojektorem</t>
  </si>
  <si>
    <t>POMŮCKY A OSTATNÍ VYBAVENÍ - UČEBNA PŘÍRODOVĚDY</t>
  </si>
  <si>
    <t>Cena celkem vč. DPH</t>
  </si>
  <si>
    <t xml:space="preserve">Poznámka obdobně jako podle § 89 odst. 5 a 6 dle Zákona o zadávání veřejných zakázek č. 134/2016 Sb: 
všechny uvedené obchodní názvy jsou pouze orientační. Dodavatel může nabídnout rovnocenné nebo lepší výrobky.
</t>
  </si>
  <si>
    <t>Pomůcky a ostatní vybavení - učebna fyziky</t>
  </si>
  <si>
    <t>Výukové pomůcky z oboru fyziky</t>
  </si>
  <si>
    <t>Sada demonstračních pomůcek z oboru elektřina, optika, vodivost plynů, žákovské pokusy – elektřina, plyny, teplo, optika
- elektromagnetismus: 6x
- magnetismus: 6x
- kmity a vlnění: 6x
- nauka o teple 1: 6x
- elektřina: 6x</t>
  </si>
  <si>
    <t>POMŮCKY A OSTATNÍ VYBAVENÍ - UČEBNA FYZIKY</t>
  </si>
  <si>
    <t>Laboratorní digestoř</t>
  </si>
  <si>
    <t>Digestoř se zpravidla umísťuje na instalační dvoudveřovou skříňku výšky 750 mm, standardně je osazena dvěma průchodkami s krytkami pro přívod vody nebo plynu, dvěma elektrickými zásuvkami 230 V, jedním vypínačem a zářivkou 18 W, která je zároveň spouštěna s rozběhem ventilátoru. Bezpečnostními prvky této digestoře jsou maximální zdvih okna 500 mm nad pracovní desku, aby byl chráněn zrak obsluhy (požadavek ČSN EN 14 175) a bezpečnostní sklo tloušťky 4,4 mm jak ze strany obsluhy, tak ze strany studentů. Povrch pracovní desky je volitelný. Pracovní deska má na přední hraně u obsluhy zvýšený okraj proti přetečení kapalin. Plášť digestoře je z ocelových plechů o síle 1,5 mm, povrchová úprava je provedena elektrostaticky naneseným epoxidovým vypalovacím lakem v základní šedé barvě. Digestoř je osazena výkonným ventilátorem, který zabezpečuje dokonalý a účinný odtah všech výparů. Pro záchyt zkondenzovaných výparů v horní odtahové části digestoře slouží okapová lišta, která zamezuje stékání kondenzátu po zadní stěně a tím zhoršení její průhlednosti.</t>
  </si>
  <si>
    <t>Pomůcky a ostatní vybavení - učebna chemie</t>
  </si>
  <si>
    <t>Elektronická váha</t>
  </si>
  <si>
    <t>Kompatní elektronická váha s LCD displejem, funkce odvažování, napájení na baterie s možností napájení ze sítě. Rozsah vážení min. 1 - 500 g.</t>
  </si>
  <si>
    <t>Příchytná svorka</t>
  </si>
  <si>
    <t>Celokovová příchytná svorka určená k upevnění vzájemně kolmých tyčí o průměru do 16 mm.</t>
  </si>
  <si>
    <t>Trojnožka</t>
  </si>
  <si>
    <t>Laboratorní litinová trojnožka, výška 220 mm, průměr 140 mm.</t>
  </si>
  <si>
    <t>Kovová síťka nad kahan</t>
  </si>
  <si>
    <t>Kovová síťka nad kahan s keramickým středem, rozměr 200 x 200 mm</t>
  </si>
  <si>
    <t>Ocelové kleště</t>
  </si>
  <si>
    <t>Zahnuté laboratorní kleště z oceli, délka 250 mm.</t>
  </si>
  <si>
    <t>Laboratorní stojan s tyčí</t>
  </si>
  <si>
    <t>Laboratorní stojan tvořený podstavcem a tyčí z oceli s práškovou povrchovou úpravou, se závitem M12 a gumovými patkami pro lepší stabilitu. Rozměry: podstavec 250 x 160 mm, tyč 750 x 12 mm.</t>
  </si>
  <si>
    <t>Bunsenův laboratorní kahan</t>
  </si>
  <si>
    <t>Bunsenův laboratorní kahan s plynovou kartuší na propan/butan  s automaticky zavírajícím pojistným ventilem. Výška kahanu s kartuší 160 mm.</t>
  </si>
  <si>
    <t>Kartuše k laboratornímu plynovému kahanu</t>
  </si>
  <si>
    <t>Kartuše k plynovému kahanu s propanbutanovou směsí o hmotnosti 230 g.</t>
  </si>
  <si>
    <t>Laboratorní držák menší</t>
  </si>
  <si>
    <t>Držák na byretu ze zinkového odlitku, s práškovým nástřikem a  korkovou vložkou. Upínací rozsah 10 - 25 mm. Průměr tyče 10 mm.</t>
  </si>
  <si>
    <t>Laboratorní držák větší</t>
  </si>
  <si>
    <t>Držák na byretu ze zinkového odlitku, s práškovým nástřikem a  korkovou vložkou. Upínací rozsah 26 - 60 mm. Průměr tyče 10 mm.</t>
  </si>
  <si>
    <t>Kruhový držák</t>
  </si>
  <si>
    <t>Kruhový kovový držák s objímkou z drátu, s práškovým nástřikem, s poniklovaným mosazným šroubem. Průměr 60 mm.</t>
  </si>
  <si>
    <t>Stavebnice biochemie</t>
  </si>
  <si>
    <t>Žákovská sada obsahující 390 atomů, ze kterých lze skládat molekuly z oblasti biochemie: aminokyseliny, monosacharidy, glycerin, mastné kyseliny, steroidy, puriny a pyrimidiny, peptidy, disacharidy, lipidy, nukleosidy, nukleotidy, proteiny, polysacharidy, kyselinu nukleovou</t>
  </si>
  <si>
    <t>Souprava elektrochemie</t>
  </si>
  <si>
    <t>Školní pokusná souprava umístěná v úložném kufříku obsahující základní výbavu pro úvodní pokusy v oboru elektrochemie: vodivost kapalin (elektrolyty a neelektrolyty), konduktometrická analýza (konduktometrie), pohyb iontů, elektrolýza jodidu zinečnatého, výroba Daniellova článku, výroba článku Cu/Fe, Edisonův akumulátor, galvanizování, eloxování.</t>
  </si>
  <si>
    <t>Stojan na zkumavky</t>
  </si>
  <si>
    <t>Dřevěný stojan na zkumavky, kapacita 2 x 6 zkumavek
Rozměry 225 x 75 x 120 mm. Průměr otvoru 20 mm.</t>
  </si>
  <si>
    <t>Střička</t>
  </si>
  <si>
    <t>Střička, materiál PE, objem 250 ml. Šroubovací uzávěr, ohnutá koncovka. Požadavkem je dobrá chemická odolnost vůči vodným roztokům a běžným rozpouštědlům (alkanoly, ketony atd.).</t>
  </si>
  <si>
    <t>POMŮCKY A OSTATNÍ VYBAVENÍ - UČEBNA CHEMIE</t>
  </si>
  <si>
    <t>Pomůcky a ostatní vybavení - učebna ICT 1</t>
  </si>
  <si>
    <t>Pomůcky a ostatní vybavení - učebna ICT 2</t>
  </si>
  <si>
    <t>Interaktivní dotykový LCD displej</t>
  </si>
  <si>
    <t>Podložka pro praktické činnosti</t>
  </si>
  <si>
    <t>Vícevrstvá podložka o rozměru min. 450 x 300 mm pro výkon manuálních činností vč. řezání s vlastností automatického zacelování. Je vybavena mřížkováním s pravítky pro jemnou a přesnou práci.</t>
  </si>
  <si>
    <t>Přírodovědná učebna</t>
  </si>
  <si>
    <t>cena celkem v Kč bez DPH</t>
  </si>
  <si>
    <t>DPH 21 %</t>
  </si>
  <si>
    <t>V……………………………... Dne ………………………….</t>
  </si>
  <si>
    <t>Jednotková cena v Kč bez DPH / ks</t>
  </si>
  <si>
    <t>Cena celkem v Kč bez DPH</t>
  </si>
  <si>
    <t>Cena celkem bez DPH</t>
  </si>
  <si>
    <t>vybavení a pomůcky</t>
  </si>
  <si>
    <t>laboratorní digestoř, vybavení a pomůcky</t>
  </si>
  <si>
    <t>interaktivní tabule</t>
  </si>
  <si>
    <t>Rozsah zvětšení: 40 - 400x (s volitelným příslušenstvím až 1200x)
Vizuální hlavice: binokulární, úhel sklonu 45°, se zvětšením 1,0, volně otočná o 360°, nastavitelný oční rozestup
Okuláry: širokoúhlé WF 10x/18 mm
Revolverová hlavice: pro 3 objektivy
Objektivy: achromatické 4 x 0,10; 10 x 0,25; 40 x 0,65
Osvětlení: horní i spodní LED s plynulou regulací intenzity, zdroj osvětlení baterie či vestavný akumulátor</t>
  </si>
  <si>
    <t>Sestava interaktivní tabule s křídly a ultrakrátkým (max. 0,6 m) dataprojektorem WXGA, 3LCD technologie, 3500 ANSI
- hliníkový stojan (min. zdvih 60 cm) umožňující výškové nastavení tabule
- střední část matná pro projekci a popisovatelná fixem, dotyková (multitouch min. 10 dotyků), rozměr 2000 x 1200 mm
- boční křídla popisovatelná křídou a fixem, rozměr bočního křídla 1000 x 1200 mm, upevněné přímo k tabuli, ne na rám</t>
  </si>
  <si>
    <t>*Pokud nebude položka vyplněna, má se za to, že náklady s touto položkou spojené jsou součástí celkové nabídkové ceny.</t>
  </si>
  <si>
    <t>„Zvýšení kvality vzdělávání v ZŠ J. A. Komenského v Kyjově 
– dodávka pomůcek“</t>
  </si>
  <si>
    <t>Dotykový LCD displej 75" s rozlišením 4K, pylonový zvedací systém, sada 3 ks dotykových per
Úhlopříčka: 75" palců, rozlišení 4K - 3840x2160
Kontrast: 4000:1, jas: 350 cd/m²
Šířka: 171 cm, otevřená cca. 350 cm
Výška: 100 cm
Počet křídel: 2 otočná
Multidotyk: 32 počet dotyků
Speciální funkce: vestavěný Android, bezdrátové sdílení obrazu z PC a mobilních zařízení
5 let záruka od výrobce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</si>
</sst>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Kč&quot;"/>
    <numFmt numFmtId="165" formatCode="0.0%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  <font>
      <i/>
      <sz val="8"/>
      <name val="Arial"/>
      <family val="2"/>
      <charset val="238"/>
    </font>
    <font>
      <b/>
      <sz val="1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548235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2" xfId="0" applyFont="1" applyFill="1" applyBorder="1"/>
    <xf numFmtId="0" fontId="0" fillId="0" borderId="0" xfId="0" applyBorder="1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/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6" fillId="0" borderId="0" xfId="0" applyFont="1" applyProtection="1">
      <protection hidden="1"/>
    </xf>
    <xf numFmtId="0" fontId="7" fillId="0" borderId="0" xfId="0" applyFont="1"/>
    <xf numFmtId="0" fontId="2" fillId="0" borderId="5" xfId="0" applyFont="1" applyBorder="1"/>
    <xf numFmtId="0" fontId="6" fillId="0" borderId="6" xfId="0" applyFont="1" applyBorder="1" applyProtection="1">
      <protection hidden="1"/>
    </xf>
    <xf numFmtId="0" fontId="7" fillId="0" borderId="7" xfId="0" applyFont="1" applyBorder="1" applyProtection="1">
      <protection hidden="1"/>
    </xf>
    <xf numFmtId="0" fontId="2" fillId="0" borderId="8" xfId="0" applyFont="1" applyBorder="1"/>
    <xf numFmtId="0" fontId="6" fillId="0" borderId="1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7" fillId="0" borderId="9" xfId="0" applyFont="1" applyBorder="1" applyAlignment="1" applyProtection="1">
      <alignment wrapText="1"/>
      <protection hidden="1"/>
    </xf>
    <xf numFmtId="0" fontId="2" fillId="0" borderId="10" xfId="0" applyFont="1" applyBorder="1"/>
    <xf numFmtId="0" fontId="6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0" fontId="13" fillId="0" borderId="0" xfId="0" applyFont="1"/>
    <xf numFmtId="9" fontId="12" fillId="0" borderId="0" xfId="0" applyNumberFormat="1" applyFont="1" applyBorder="1" applyAlignment="1" applyProtection="1">
      <alignment horizontal="center" vertical="center"/>
      <protection hidden="1"/>
    </xf>
    <xf numFmtId="9" fontId="12" fillId="0" borderId="0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0" xfId="0" applyFont="1"/>
    <xf numFmtId="0" fontId="6" fillId="0" borderId="0" xfId="0" applyFont="1" applyAlignment="1" applyProtection="1">
      <alignment wrapText="1"/>
      <protection hidden="1"/>
    </xf>
    <xf numFmtId="0" fontId="0" fillId="0" borderId="1" xfId="0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164" fontId="10" fillId="0" borderId="4" xfId="0" applyNumberFormat="1" applyFont="1" applyBorder="1" applyAlignment="1">
      <alignment vertical="center"/>
    </xf>
    <xf numFmtId="164" fontId="0" fillId="0" borderId="0" xfId="0" applyNumberFormat="1"/>
    <xf numFmtId="164" fontId="0" fillId="0" borderId="0" xfId="0" applyNumberFormat="1" applyBorder="1" applyAlignment="1"/>
    <xf numFmtId="164" fontId="0" fillId="0" borderId="0" xfId="0" applyNumberFormat="1" applyAlignment="1">
      <alignment horizontal="left" vertical="top" wrapText="1"/>
    </xf>
    <xf numFmtId="0" fontId="16" fillId="3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hidden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1" fillId="0" borderId="0" xfId="0" applyFont="1" applyFill="1" applyAlignment="1">
      <alignment wrapText="1"/>
    </xf>
    <xf numFmtId="0" fontId="1" fillId="0" borderId="0" xfId="0" applyFont="1"/>
    <xf numFmtId="164" fontId="9" fillId="0" borderId="7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right" vertical="center" wrapText="1"/>
    </xf>
    <xf numFmtId="164" fontId="16" fillId="3" borderId="9" xfId="0" applyNumberFormat="1" applyFont="1" applyFill="1" applyBorder="1" applyAlignment="1">
      <alignment horizontal="right" vertical="center" wrapText="1"/>
    </xf>
    <xf numFmtId="164" fontId="1" fillId="0" borderId="3" xfId="0" applyNumberFormat="1" applyFont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4" fontId="16" fillId="3" borderId="9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0" xfId="0" applyFont="1" applyAlignment="1" applyProtection="1">
      <alignment horizontal="left" wrapText="1"/>
      <protection hidden="1"/>
    </xf>
    <xf numFmtId="0" fontId="9" fillId="0" borderId="11" xfId="0" applyFont="1" applyBorder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9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 applyProtection="1">
      <alignment wrapText="1"/>
      <protection hidden="1"/>
    </xf>
    <xf numFmtId="0" fontId="0" fillId="0" borderId="0" xfId="0" applyAlignment="1"/>
    <xf numFmtId="0" fontId="0" fillId="0" borderId="0" xfId="0" applyAlignment="1">
      <alignment horizontal="left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0" fillId="0" borderId="21" xfId="0" applyNumberFormat="1" applyFont="1" applyBorder="1" applyAlignment="1">
      <alignment horizontal="right" vertical="center" wrapText="1"/>
    </xf>
    <xf numFmtId="164" fontId="0" fillId="0" borderId="22" xfId="0" applyNumberFormat="1" applyFont="1" applyBorder="1" applyAlignment="1">
      <alignment horizontal="right" vertical="center" wrapText="1"/>
    </xf>
    <xf numFmtId="164" fontId="0" fillId="0" borderId="24" xfId="0" applyNumberFormat="1" applyFont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" fontId="0" fillId="4" borderId="4" xfId="0" applyNumberFormat="1" applyFont="1" applyFill="1" applyBorder="1" applyAlignment="1">
      <alignment horizontal="right" vertical="center" wrapText="1"/>
    </xf>
    <xf numFmtId="4" fontId="0" fillId="4" borderId="15" xfId="0" applyNumberFormat="1" applyFont="1" applyFill="1" applyBorder="1" applyAlignment="1">
      <alignment horizontal="right" vertical="center" wrapText="1"/>
    </xf>
    <xf numFmtId="4" fontId="0" fillId="4" borderId="16" xfId="0" applyNumberFormat="1" applyFont="1" applyFill="1" applyBorder="1" applyAlignment="1">
      <alignment horizontal="right" vertical="center" wrapText="1"/>
    </xf>
    <xf numFmtId="0" fontId="17" fillId="3" borderId="13" xfId="0" applyFont="1" applyFill="1" applyBorder="1" applyAlignment="1">
      <alignment horizontal="left" vertical="center" wrapText="1"/>
    </xf>
    <xf numFmtId="0" fontId="17" fillId="3" borderId="14" xfId="0" applyFont="1" applyFill="1" applyBorder="1" applyAlignment="1">
      <alignment horizontal="left" vertical="center" wrapText="1"/>
    </xf>
    <xf numFmtId="0" fontId="17" fillId="3" borderId="19" xfId="0" applyFont="1" applyFill="1" applyBorder="1" applyAlignment="1">
      <alignment horizontal="left" vertical="center" wrapText="1"/>
    </xf>
    <xf numFmtId="164" fontId="0" fillId="0" borderId="21" xfId="0" applyNumberFormat="1" applyFont="1" applyFill="1" applyBorder="1" applyAlignment="1">
      <alignment horizontal="right" vertical="center" wrapText="1"/>
    </xf>
    <xf numFmtId="164" fontId="0" fillId="0" borderId="22" xfId="0" applyNumberFormat="1" applyFont="1" applyFill="1" applyBorder="1" applyAlignment="1">
      <alignment horizontal="right" vertical="center" wrapText="1"/>
    </xf>
    <xf numFmtId="164" fontId="0" fillId="0" borderId="24" xfId="0" applyNumberFormat="1" applyFont="1" applyFill="1" applyBorder="1" applyAlignment="1">
      <alignment horizontal="right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4" fontId="0" fillId="0" borderId="21" xfId="0" applyNumberFormat="1" applyFont="1" applyBorder="1" applyAlignment="1">
      <alignment horizontal="right" vertical="center" wrapText="1"/>
    </xf>
    <xf numFmtId="4" fontId="0" fillId="0" borderId="22" xfId="0" applyNumberFormat="1" applyFont="1" applyBorder="1" applyAlignment="1">
      <alignment horizontal="right" vertical="center" wrapText="1"/>
    </xf>
    <xf numFmtId="4" fontId="0" fillId="0" borderId="24" xfId="0" applyNumberFormat="1" applyFont="1" applyBorder="1" applyAlignment="1">
      <alignment horizontal="right" vertical="center" wrapText="1"/>
    </xf>
    <xf numFmtId="4" fontId="0" fillId="0" borderId="21" xfId="0" applyNumberFormat="1" applyFont="1" applyFill="1" applyBorder="1" applyAlignment="1">
      <alignment horizontal="right" vertical="center" wrapText="1"/>
    </xf>
    <xf numFmtId="4" fontId="0" fillId="0" borderId="22" xfId="0" applyNumberFormat="1" applyFont="1" applyFill="1" applyBorder="1" applyAlignment="1">
      <alignment horizontal="right" vertical="center" wrapText="1"/>
    </xf>
    <xf numFmtId="4" fontId="0" fillId="0" borderId="24" xfId="0" applyNumberFormat="1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" fontId="0" fillId="4" borderId="4" xfId="0" applyNumberFormat="1" applyFill="1" applyBorder="1" applyAlignment="1">
      <alignment horizontal="right" vertical="center" wrapText="1"/>
    </xf>
    <xf numFmtId="4" fontId="0" fillId="4" borderId="15" xfId="0" applyNumberFormat="1" applyFill="1" applyBorder="1" applyAlignment="1">
      <alignment horizontal="right" vertical="center" wrapText="1"/>
    </xf>
    <xf numFmtId="4" fontId="0" fillId="4" borderId="16" xfId="0" applyNumberFormat="1" applyFill="1" applyBorder="1" applyAlignment="1">
      <alignment horizontal="right" vertical="center" wrapText="1"/>
    </xf>
    <xf numFmtId="4" fontId="0" fillId="0" borderId="21" xfId="0" applyNumberFormat="1" applyFill="1" applyBorder="1" applyAlignment="1">
      <alignment horizontal="right" vertical="center" wrapText="1"/>
    </xf>
    <xf numFmtId="4" fontId="0" fillId="0" borderId="22" xfId="0" applyNumberFormat="1" applyFill="1" applyBorder="1" applyAlignment="1">
      <alignment horizontal="right" vertical="center" wrapText="1"/>
    </xf>
    <xf numFmtId="4" fontId="0" fillId="0" borderId="24" xfId="0" applyNumberForma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2">
    <cellStyle name="Hyperlink" xfId="1"/>
    <cellStyle name="Normální" xfId="0" builtinId="0"/>
  </cellStyles>
  <dxfs count="1"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732065</xdr:colOff>
      <xdr:row>0</xdr:row>
      <xdr:rowOff>0</xdr:rowOff>
    </xdr:from>
    <xdr:to>
      <xdr:col>3</xdr:col>
      <xdr:colOff>219677</xdr:colOff>
      <xdr:row>1</xdr:row>
      <xdr:rowOff>0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9265" y="0"/>
          <a:ext cx="5716962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791" y="0"/>
          <a:ext cx="6502495" cy="997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0</xdr:rowOff>
    </xdr:from>
    <xdr:to>
      <xdr:col>5</xdr:col>
      <xdr:colOff>1962</xdr:colOff>
      <xdr:row>1</xdr:row>
      <xdr:rowOff>201706</xdr:rowOff>
    </xdr:to>
    <xdr:pic>
      <xdr:nvPicPr>
        <xdr:cNvPr id="2" name="Obrázek 3" descr="IROP_CZ_RO_B_C RGB_malý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0"/>
          <a:ext cx="6507537" cy="1001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tabSelected="1" view="pageBreakPreview" zoomScale="80" zoomScaleNormal="80" zoomScaleSheetLayoutView="80" workbookViewId="0">
      <selection activeCell="D4" sqref="D4"/>
    </sheetView>
  </sheetViews>
  <sheetFormatPr defaultRowHeight="15" x14ac:dyDescent="0.25"/>
  <cols>
    <col min="1" max="1" width="6.85546875" customWidth="1"/>
    <col min="2" max="2" width="25.5703125" customWidth="1"/>
    <col min="3" max="3" width="67.85546875" customWidth="1"/>
    <col min="4" max="4" width="28" customWidth="1"/>
  </cols>
  <sheetData>
    <row r="1" spans="1:6" ht="63" customHeight="1" x14ac:dyDescent="0.25">
      <c r="A1" s="83"/>
      <c r="B1" s="83"/>
      <c r="C1" s="83"/>
      <c r="D1" s="83"/>
    </row>
    <row r="2" spans="1:6" ht="24.75" customHeight="1" x14ac:dyDescent="0.3">
      <c r="A2" s="4" t="s">
        <v>0</v>
      </c>
    </row>
    <row r="3" spans="1:6" ht="30" customHeight="1" x14ac:dyDescent="0.3">
      <c r="A3" s="4" t="s">
        <v>1</v>
      </c>
    </row>
    <row r="4" spans="1:6" ht="42" customHeight="1" x14ac:dyDescent="0.25">
      <c r="A4" s="84" t="s">
        <v>2</v>
      </c>
      <c r="B4" s="84"/>
      <c r="C4" s="42" t="s">
        <v>101</v>
      </c>
      <c r="D4" s="5"/>
    </row>
    <row r="5" spans="1:6" ht="14.25" customHeight="1" thickBot="1" x14ac:dyDescent="0.3">
      <c r="A5" s="56"/>
      <c r="B5" s="56"/>
      <c r="C5" s="11"/>
      <c r="D5" s="12" t="s">
        <v>3</v>
      </c>
    </row>
    <row r="6" spans="1:6" ht="32.25" customHeight="1" x14ac:dyDescent="0.25">
      <c r="A6" s="56"/>
      <c r="B6" s="13" t="s">
        <v>4</v>
      </c>
      <c r="C6" s="14"/>
      <c r="D6" s="15" t="s">
        <v>5</v>
      </c>
    </row>
    <row r="7" spans="1:6" ht="32.25" customHeight="1" x14ac:dyDescent="0.25">
      <c r="A7" s="56"/>
      <c r="B7" s="16" t="s">
        <v>6</v>
      </c>
      <c r="C7" s="17"/>
      <c r="D7" s="18" t="s">
        <v>7</v>
      </c>
    </row>
    <row r="8" spans="1:6" ht="32.25" customHeight="1" x14ac:dyDescent="0.25">
      <c r="A8" s="56"/>
      <c r="B8" s="16" t="s">
        <v>8</v>
      </c>
      <c r="C8" s="17"/>
      <c r="D8" s="19" t="s">
        <v>9</v>
      </c>
    </row>
    <row r="9" spans="1:6" ht="32.25" customHeight="1" x14ac:dyDescent="0.25">
      <c r="A9" s="56"/>
      <c r="B9" s="16" t="s">
        <v>10</v>
      </c>
      <c r="C9" s="17"/>
      <c r="D9" s="19" t="s">
        <v>11</v>
      </c>
    </row>
    <row r="10" spans="1:6" ht="32.25" customHeight="1" x14ac:dyDescent="0.25">
      <c r="A10" s="56"/>
      <c r="B10" s="16" t="s">
        <v>12</v>
      </c>
      <c r="C10" s="17"/>
      <c r="D10" s="18" t="s">
        <v>13</v>
      </c>
    </row>
    <row r="11" spans="1:6" ht="32.25" customHeight="1" x14ac:dyDescent="0.25">
      <c r="A11" s="56"/>
      <c r="B11" s="16" t="s">
        <v>14</v>
      </c>
      <c r="C11" s="17"/>
      <c r="D11" s="18" t="s">
        <v>15</v>
      </c>
    </row>
    <row r="12" spans="1:6" ht="32.25" customHeight="1" thickBot="1" x14ac:dyDescent="0.3">
      <c r="A12" s="56"/>
      <c r="B12" s="20" t="s">
        <v>16</v>
      </c>
      <c r="C12" s="21"/>
      <c r="D12" s="22" t="s">
        <v>17</v>
      </c>
    </row>
    <row r="13" spans="1:6" ht="32.25" customHeight="1" x14ac:dyDescent="0.25">
      <c r="A13" s="56"/>
      <c r="B13" s="56"/>
      <c r="C13" s="11"/>
      <c r="D13" s="5"/>
    </row>
    <row r="14" spans="1:6" ht="21" customHeight="1" x14ac:dyDescent="0.35">
      <c r="A14" s="3"/>
      <c r="C14" s="23" t="s">
        <v>18</v>
      </c>
    </row>
    <row r="16" spans="1:6" ht="43.5" customHeight="1" x14ac:dyDescent="0.25">
      <c r="A16" s="24" t="s">
        <v>19</v>
      </c>
      <c r="B16" s="24" t="s">
        <v>20</v>
      </c>
      <c r="C16" s="24" t="s">
        <v>21</v>
      </c>
      <c r="D16" s="25" t="s">
        <v>89</v>
      </c>
      <c r="E16" s="1"/>
      <c r="F16" s="2"/>
    </row>
    <row r="17" spans="1:9" ht="36" customHeight="1" x14ac:dyDescent="0.25">
      <c r="A17" s="39">
        <v>1</v>
      </c>
      <c r="B17" s="26" t="s">
        <v>88</v>
      </c>
      <c r="C17" s="27" t="s">
        <v>95</v>
      </c>
      <c r="D17" s="28">
        <f>'Přírodovědná učebna'!F28</f>
        <v>0</v>
      </c>
      <c r="E17" s="50" t="s">
        <v>22</v>
      </c>
    </row>
    <row r="18" spans="1:9" ht="32.25" customHeight="1" x14ac:dyDescent="0.25">
      <c r="A18" s="39">
        <v>2</v>
      </c>
      <c r="B18" s="30" t="s">
        <v>23</v>
      </c>
      <c r="C18" s="27" t="s">
        <v>95</v>
      </c>
      <c r="D18" s="28">
        <f>'Učebna fyziky'!F16</f>
        <v>0</v>
      </c>
      <c r="E18" s="50" t="s">
        <v>22</v>
      </c>
    </row>
    <row r="19" spans="1:9" ht="35.25" customHeight="1" x14ac:dyDescent="0.25">
      <c r="A19" s="39">
        <v>3</v>
      </c>
      <c r="B19" s="29" t="s">
        <v>24</v>
      </c>
      <c r="C19" s="27" t="s">
        <v>96</v>
      </c>
      <c r="D19" s="28">
        <f>'Učebna chemie'!F58</f>
        <v>0</v>
      </c>
      <c r="E19" s="50" t="s">
        <v>22</v>
      </c>
    </row>
    <row r="20" spans="1:9" ht="25.5" customHeight="1" x14ac:dyDescent="0.25">
      <c r="A20" s="39">
        <v>4</v>
      </c>
      <c r="B20" s="29" t="s">
        <v>25</v>
      </c>
      <c r="C20" s="27" t="s">
        <v>97</v>
      </c>
      <c r="D20" s="28">
        <f>'Učebna ICT 1'!F12</f>
        <v>0</v>
      </c>
      <c r="E20" s="50" t="s">
        <v>22</v>
      </c>
    </row>
    <row r="21" spans="1:9" ht="25.5" customHeight="1" thickBot="1" x14ac:dyDescent="0.3">
      <c r="A21" s="40">
        <v>5</v>
      </c>
      <c r="B21" s="31" t="s">
        <v>26</v>
      </c>
      <c r="C21" s="32" t="s">
        <v>97</v>
      </c>
      <c r="D21" s="45">
        <f>'Učebna ICT 2'!F13</f>
        <v>0</v>
      </c>
      <c r="E21" s="50" t="s">
        <v>22</v>
      </c>
    </row>
    <row r="22" spans="1:9" ht="33.75" customHeight="1" x14ac:dyDescent="0.25">
      <c r="A22" s="63"/>
      <c r="B22" s="89" t="s">
        <v>94</v>
      </c>
      <c r="C22" s="89"/>
      <c r="D22" s="61">
        <f>SUM(D17:D21)</f>
        <v>0</v>
      </c>
      <c r="E22" s="50"/>
    </row>
    <row r="23" spans="1:9" ht="33.75" customHeight="1" x14ac:dyDescent="0.25">
      <c r="A23" s="64"/>
      <c r="B23" s="90" t="s">
        <v>90</v>
      </c>
      <c r="C23" s="90"/>
      <c r="D23" s="62">
        <f>D22*0.21</f>
        <v>0</v>
      </c>
      <c r="E23" s="50"/>
    </row>
    <row r="24" spans="1:9" ht="33.75" customHeight="1" thickBot="1" x14ac:dyDescent="0.3">
      <c r="A24" s="65"/>
      <c r="B24" s="85" t="s">
        <v>43</v>
      </c>
      <c r="C24" s="85"/>
      <c r="D24" s="66">
        <f>SUM(D22:D23)</f>
        <v>0</v>
      </c>
      <c r="E24" s="50"/>
    </row>
    <row r="26" spans="1:9" x14ac:dyDescent="0.25">
      <c r="A26" s="86" t="s">
        <v>100</v>
      </c>
      <c r="B26" s="86"/>
      <c r="C26" s="86"/>
      <c r="D26" s="86"/>
    </row>
    <row r="27" spans="1:9" ht="28.5" customHeight="1" x14ac:dyDescent="0.25">
      <c r="A27" s="86"/>
      <c r="B27" s="86"/>
      <c r="C27" s="86"/>
      <c r="D27" s="86"/>
    </row>
    <row r="30" spans="1:9" x14ac:dyDescent="0.25">
      <c r="B30" s="33" t="s">
        <v>27</v>
      </c>
    </row>
    <row r="32" spans="1:9" x14ac:dyDescent="0.25">
      <c r="C32" s="2"/>
      <c r="D32" s="2"/>
      <c r="E32" s="2"/>
      <c r="F32" s="2"/>
      <c r="G32" s="2"/>
      <c r="H32" s="34"/>
      <c r="I32" s="35"/>
    </row>
    <row r="33" spans="2:9" x14ac:dyDescent="0.25">
      <c r="B33" s="36" t="s">
        <v>28</v>
      </c>
      <c r="I33" s="37"/>
    </row>
    <row r="34" spans="2:9" x14ac:dyDescent="0.25">
      <c r="B34" s="57"/>
      <c r="C34" s="57"/>
      <c r="D34" s="57"/>
      <c r="E34" s="57"/>
      <c r="F34" s="57"/>
      <c r="G34" s="57"/>
      <c r="H34" s="57"/>
      <c r="I34" s="38"/>
    </row>
    <row r="35" spans="2:9" x14ac:dyDescent="0.25">
      <c r="B35" s="57"/>
      <c r="C35" s="57"/>
      <c r="D35" s="57"/>
      <c r="E35" s="57"/>
      <c r="F35" s="57"/>
      <c r="G35" s="57"/>
      <c r="H35" s="57"/>
      <c r="I35" s="38"/>
    </row>
    <row r="36" spans="2:9" x14ac:dyDescent="0.25">
      <c r="B36" s="57"/>
      <c r="C36" s="57"/>
      <c r="D36" s="57"/>
      <c r="E36" s="57"/>
      <c r="F36" s="57"/>
      <c r="G36" s="57"/>
      <c r="H36" s="57"/>
      <c r="I36" s="38"/>
    </row>
    <row r="37" spans="2:9" x14ac:dyDescent="0.25">
      <c r="B37" s="87" t="s">
        <v>91</v>
      </c>
      <c r="C37" s="88"/>
      <c r="D37" s="88"/>
      <c r="E37" s="88"/>
      <c r="F37" s="88"/>
      <c r="G37" s="88"/>
      <c r="H37" s="88"/>
      <c r="I37" s="88"/>
    </row>
    <row r="38" spans="2:9" x14ac:dyDescent="0.25">
      <c r="B38" s="57"/>
      <c r="C38" s="57"/>
      <c r="D38" s="57"/>
      <c r="E38" s="57"/>
      <c r="F38" s="57"/>
      <c r="G38" s="57"/>
      <c r="H38" s="57"/>
    </row>
    <row r="39" spans="2:9" ht="24" customHeight="1" x14ac:dyDescent="0.25">
      <c r="B39" s="82" t="s">
        <v>29</v>
      </c>
      <c r="C39" s="82"/>
      <c r="D39" s="82"/>
      <c r="E39" s="82"/>
      <c r="F39" s="57"/>
      <c r="G39" s="57"/>
      <c r="H39" s="57"/>
    </row>
    <row r="75" ht="21" customHeight="1" x14ac:dyDescent="0.25"/>
  </sheetData>
  <protectedRanges>
    <protectedRange sqref="B34:H39 H32" name="Oblast3"/>
    <protectedRange sqref="B34:H39" name="Oblast2"/>
  </protectedRanges>
  <mergeCells count="8">
    <mergeCell ref="B39:E39"/>
    <mergeCell ref="A1:D1"/>
    <mergeCell ref="A4:B4"/>
    <mergeCell ref="B24:C24"/>
    <mergeCell ref="A26:D27"/>
    <mergeCell ref="B37:I37"/>
    <mergeCell ref="B22:C22"/>
    <mergeCell ref="B23:C23"/>
  </mergeCells>
  <conditionalFormatting sqref="H32">
    <cfRule type="cellIs" dxfId="0" priority="1" stopIfTrue="1" operator="greaterThan">
      <formula>0</formula>
    </cfRule>
  </conditionalFormatting>
  <pageMargins left="0.7" right="0.7" top="0.78740157499999996" bottom="0.78740157499999996" header="0.3" footer="0.3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13" zoomScale="80" zoomScaleNormal="80" zoomScaleSheetLayoutView="80" workbookViewId="0">
      <selection activeCell="G22" sqref="G22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6" customWidth="1"/>
  </cols>
  <sheetData>
    <row r="1" spans="1:6" ht="63" customHeight="1" x14ac:dyDescent="0.25">
      <c r="A1" s="83"/>
      <c r="B1" s="83"/>
      <c r="C1" s="83"/>
      <c r="D1" s="83"/>
      <c r="E1" s="83"/>
      <c r="F1" s="83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9" customHeight="1" x14ac:dyDescent="0.25">
      <c r="A4" s="84" t="s">
        <v>2</v>
      </c>
      <c r="B4" s="84"/>
      <c r="C4" s="91" t="str">
        <f>CELKEM!C4</f>
        <v>„Zvýšení kvality vzdělávání v ZŠ J. A. Komenského v Kyjově 
– dodávka pomůcek“</v>
      </c>
      <c r="D4" s="92"/>
      <c r="E4" s="92"/>
      <c r="F4" s="92"/>
    </row>
    <row r="5" spans="1:6" ht="15.75" thickBot="1" x14ac:dyDescent="0.3"/>
    <row r="6" spans="1:6" s="51" customFormat="1" ht="45" x14ac:dyDescent="0.25">
      <c r="A6" s="67" t="s">
        <v>19</v>
      </c>
      <c r="B6" s="68" t="s">
        <v>20</v>
      </c>
      <c r="C6" s="68" t="s">
        <v>30</v>
      </c>
      <c r="D6" s="69" t="s">
        <v>31</v>
      </c>
      <c r="E6" s="69" t="s">
        <v>92</v>
      </c>
      <c r="F6" s="70" t="s">
        <v>93</v>
      </c>
    </row>
    <row r="7" spans="1:6" ht="36.75" customHeight="1" x14ac:dyDescent="0.25">
      <c r="A7" s="72"/>
      <c r="B7" s="114" t="s">
        <v>33</v>
      </c>
      <c r="C7" s="115"/>
      <c r="D7" s="115"/>
      <c r="E7" s="115"/>
      <c r="F7" s="116"/>
    </row>
    <row r="8" spans="1:6" ht="41.25" customHeight="1" x14ac:dyDescent="0.25">
      <c r="A8" s="99">
        <v>1</v>
      </c>
      <c r="B8" s="102" t="s">
        <v>34</v>
      </c>
      <c r="C8" s="105" t="s">
        <v>98</v>
      </c>
      <c r="D8" s="108">
        <v>15</v>
      </c>
      <c r="E8" s="111">
        <v>0</v>
      </c>
      <c r="F8" s="96">
        <f t="shared" ref="F8" si="0">D8*E8</f>
        <v>0</v>
      </c>
    </row>
    <row r="9" spans="1:6" ht="41.25" customHeight="1" x14ac:dyDescent="0.25">
      <c r="A9" s="100"/>
      <c r="B9" s="103"/>
      <c r="C9" s="106"/>
      <c r="D9" s="109"/>
      <c r="E9" s="112"/>
      <c r="F9" s="97"/>
    </row>
    <row r="10" spans="1:6" ht="66.75" customHeight="1" x14ac:dyDescent="0.25">
      <c r="A10" s="101"/>
      <c r="B10" s="104"/>
      <c r="C10" s="107"/>
      <c r="D10" s="110"/>
      <c r="E10" s="113"/>
      <c r="F10" s="98"/>
    </row>
    <row r="11" spans="1:6" ht="68.25" customHeight="1" x14ac:dyDescent="0.25">
      <c r="A11" s="99">
        <v>2</v>
      </c>
      <c r="B11" s="102" t="s">
        <v>35</v>
      </c>
      <c r="C11" s="105" t="s">
        <v>36</v>
      </c>
      <c r="D11" s="108">
        <v>1</v>
      </c>
      <c r="E11" s="111">
        <v>0</v>
      </c>
      <c r="F11" s="96">
        <f t="shared" ref="F11" si="1">D11*E11</f>
        <v>0</v>
      </c>
    </row>
    <row r="12" spans="1:6" ht="66" customHeight="1" x14ac:dyDescent="0.25">
      <c r="A12" s="100"/>
      <c r="B12" s="103"/>
      <c r="C12" s="106"/>
      <c r="D12" s="109"/>
      <c r="E12" s="112"/>
      <c r="F12" s="97"/>
    </row>
    <row r="13" spans="1:6" ht="110.25" customHeight="1" x14ac:dyDescent="0.25">
      <c r="A13" s="101"/>
      <c r="B13" s="104"/>
      <c r="C13" s="107"/>
      <c r="D13" s="110"/>
      <c r="E13" s="113"/>
      <c r="F13" s="98"/>
    </row>
    <row r="14" spans="1:6" ht="15.75" customHeight="1" x14ac:dyDescent="0.25">
      <c r="A14" s="99">
        <v>3</v>
      </c>
      <c r="B14" s="102" t="s">
        <v>37</v>
      </c>
      <c r="C14" s="105" t="s">
        <v>38</v>
      </c>
      <c r="D14" s="108">
        <v>5</v>
      </c>
      <c r="E14" s="111">
        <v>0</v>
      </c>
      <c r="F14" s="96">
        <f t="shared" ref="F14" si="2">D14*E14</f>
        <v>0</v>
      </c>
    </row>
    <row r="15" spans="1:6" ht="15.75" customHeight="1" x14ac:dyDescent="0.25">
      <c r="A15" s="100"/>
      <c r="B15" s="103"/>
      <c r="C15" s="106"/>
      <c r="D15" s="109"/>
      <c r="E15" s="112"/>
      <c r="F15" s="97"/>
    </row>
    <row r="16" spans="1:6" ht="18.75" customHeight="1" x14ac:dyDescent="0.25">
      <c r="A16" s="101"/>
      <c r="B16" s="104"/>
      <c r="C16" s="107"/>
      <c r="D16" s="110"/>
      <c r="E16" s="113"/>
      <c r="F16" s="98"/>
    </row>
    <row r="17" spans="1:6" ht="21" customHeight="1" x14ac:dyDescent="0.25">
      <c r="A17" s="99">
        <v>4</v>
      </c>
      <c r="B17" s="102" t="s">
        <v>39</v>
      </c>
      <c r="C17" s="105" t="s">
        <v>40</v>
      </c>
      <c r="D17" s="108">
        <v>10</v>
      </c>
      <c r="E17" s="111">
        <v>0</v>
      </c>
      <c r="F17" s="96">
        <f>D17*E17</f>
        <v>0</v>
      </c>
    </row>
    <row r="18" spans="1:6" ht="16.5" customHeight="1" x14ac:dyDescent="0.25">
      <c r="A18" s="100"/>
      <c r="B18" s="103"/>
      <c r="C18" s="106"/>
      <c r="D18" s="109"/>
      <c r="E18" s="112"/>
      <c r="F18" s="97"/>
    </row>
    <row r="19" spans="1:6" ht="60" customHeight="1" x14ac:dyDescent="0.25">
      <c r="A19" s="101"/>
      <c r="B19" s="104"/>
      <c r="C19" s="107"/>
      <c r="D19" s="110"/>
      <c r="E19" s="113"/>
      <c r="F19" s="98"/>
    </row>
    <row r="20" spans="1:6" ht="18.75" customHeight="1" x14ac:dyDescent="0.25">
      <c r="A20" s="99">
        <v>5</v>
      </c>
      <c r="B20" s="102" t="s">
        <v>41</v>
      </c>
      <c r="C20" s="105" t="s">
        <v>99</v>
      </c>
      <c r="D20" s="108">
        <v>1</v>
      </c>
      <c r="E20" s="111">
        <v>0</v>
      </c>
      <c r="F20" s="96">
        <f>D20*E20</f>
        <v>0</v>
      </c>
    </row>
    <row r="21" spans="1:6" ht="23.25" customHeight="1" x14ac:dyDescent="0.25">
      <c r="A21" s="100"/>
      <c r="B21" s="103"/>
      <c r="C21" s="106"/>
      <c r="D21" s="109"/>
      <c r="E21" s="112"/>
      <c r="F21" s="97"/>
    </row>
    <row r="22" spans="1:6" ht="99.75" customHeight="1" x14ac:dyDescent="0.25">
      <c r="A22" s="101"/>
      <c r="B22" s="104"/>
      <c r="C22" s="107"/>
      <c r="D22" s="110"/>
      <c r="E22" s="113"/>
      <c r="F22" s="98"/>
    </row>
    <row r="23" spans="1:6" ht="19.5" customHeight="1" x14ac:dyDescent="0.25">
      <c r="A23" s="99">
        <v>6</v>
      </c>
      <c r="B23" s="102" t="s">
        <v>86</v>
      </c>
      <c r="C23" s="105" t="s">
        <v>87</v>
      </c>
      <c r="D23" s="108">
        <v>30</v>
      </c>
      <c r="E23" s="111">
        <v>0</v>
      </c>
      <c r="F23" s="96">
        <f>D23*E23</f>
        <v>0</v>
      </c>
    </row>
    <row r="24" spans="1:6" ht="21" customHeight="1" x14ac:dyDescent="0.25">
      <c r="A24" s="100"/>
      <c r="B24" s="103"/>
      <c r="C24" s="106"/>
      <c r="D24" s="109"/>
      <c r="E24" s="112"/>
      <c r="F24" s="97"/>
    </row>
    <row r="25" spans="1:6" ht="36.75" customHeight="1" x14ac:dyDescent="0.25">
      <c r="A25" s="101"/>
      <c r="B25" s="104"/>
      <c r="C25" s="107"/>
      <c r="D25" s="110"/>
      <c r="E25" s="113"/>
      <c r="F25" s="98"/>
    </row>
    <row r="26" spans="1:6" s="60" customFormat="1" ht="45" customHeight="1" x14ac:dyDescent="0.25">
      <c r="A26" s="73"/>
      <c r="B26" s="49" t="s">
        <v>42</v>
      </c>
      <c r="C26" s="44" t="s">
        <v>32</v>
      </c>
      <c r="D26" s="55"/>
      <c r="E26" s="77"/>
      <c r="F26" s="78">
        <f>SUM(F8:F25)</f>
        <v>0</v>
      </c>
    </row>
    <row r="27" spans="1:6" ht="15.75" thickBot="1" x14ac:dyDescent="0.3">
      <c r="A27" s="71"/>
      <c r="B27" s="54"/>
      <c r="C27" s="43"/>
      <c r="D27" s="52"/>
      <c r="E27" s="53"/>
      <c r="F27" s="74"/>
    </row>
    <row r="28" spans="1:6" ht="39" customHeight="1" thickBot="1" x14ac:dyDescent="0.3">
      <c r="A28" s="75"/>
      <c r="B28" s="76"/>
      <c r="C28" s="94" t="s">
        <v>94</v>
      </c>
      <c r="D28" s="94"/>
      <c r="E28" s="95"/>
      <c r="F28" s="79">
        <f>F26</f>
        <v>0</v>
      </c>
    </row>
    <row r="29" spans="1:6" ht="18.75" x14ac:dyDescent="0.25">
      <c r="A29" s="6"/>
      <c r="B29" s="7"/>
      <c r="C29" s="10"/>
      <c r="D29" s="9"/>
      <c r="E29" s="8"/>
      <c r="F29" s="47"/>
    </row>
    <row r="30" spans="1:6" ht="15" customHeight="1" x14ac:dyDescent="0.25">
      <c r="A30" s="10"/>
      <c r="B30" s="93" t="s">
        <v>44</v>
      </c>
      <c r="C30" s="93"/>
      <c r="D30" s="93"/>
      <c r="E30" s="93"/>
      <c r="F30" s="93"/>
    </row>
    <row r="31" spans="1:6" x14ac:dyDescent="0.25">
      <c r="B31" s="93"/>
      <c r="C31" s="93"/>
      <c r="D31" s="93"/>
      <c r="E31" s="93"/>
      <c r="F31" s="93"/>
    </row>
    <row r="32" spans="1:6" ht="15" customHeight="1" x14ac:dyDescent="0.25">
      <c r="A32" s="58"/>
      <c r="B32" s="58"/>
      <c r="C32" s="58"/>
      <c r="D32" s="58"/>
      <c r="E32" s="58"/>
      <c r="F32" s="48"/>
    </row>
    <row r="33" spans="1:5" x14ac:dyDescent="0.25">
      <c r="A33" s="58"/>
      <c r="B33" s="58"/>
      <c r="D33" s="58"/>
      <c r="E33" s="58"/>
    </row>
    <row r="89" ht="21" customHeight="1" x14ac:dyDescent="0.25"/>
  </sheetData>
  <mergeCells count="42">
    <mergeCell ref="F17:F19"/>
    <mergeCell ref="A20:A22"/>
    <mergeCell ref="B20:B22"/>
    <mergeCell ref="C20:C22"/>
    <mergeCell ref="D20:D22"/>
    <mergeCell ref="E20:E22"/>
    <mergeCell ref="F20:F22"/>
    <mergeCell ref="A17:A19"/>
    <mergeCell ref="B17:B19"/>
    <mergeCell ref="C17:C19"/>
    <mergeCell ref="D17:D19"/>
    <mergeCell ref="E17:E19"/>
    <mergeCell ref="E8:E10"/>
    <mergeCell ref="F8:F10"/>
    <mergeCell ref="F11:F13"/>
    <mergeCell ref="A14:A16"/>
    <mergeCell ref="B14:B16"/>
    <mergeCell ref="C14:C16"/>
    <mergeCell ref="D14:D16"/>
    <mergeCell ref="E14:E16"/>
    <mergeCell ref="F14:F16"/>
    <mergeCell ref="A11:A13"/>
    <mergeCell ref="B11:B13"/>
    <mergeCell ref="C11:C13"/>
    <mergeCell ref="D11:D13"/>
    <mergeCell ref="E11:E13"/>
    <mergeCell ref="C4:F4"/>
    <mergeCell ref="B30:F31"/>
    <mergeCell ref="C28:E28"/>
    <mergeCell ref="A4:B4"/>
    <mergeCell ref="A1:F1"/>
    <mergeCell ref="F23:F25"/>
    <mergeCell ref="A23:A25"/>
    <mergeCell ref="B23:B25"/>
    <mergeCell ref="C23:C25"/>
    <mergeCell ref="D23:D25"/>
    <mergeCell ref="E23:E25"/>
    <mergeCell ref="B7:F7"/>
    <mergeCell ref="A8:A10"/>
    <mergeCell ref="B8:B10"/>
    <mergeCell ref="C8:C10"/>
    <mergeCell ref="D8:D10"/>
  </mergeCells>
  <pageMargins left="0.70866141732283472" right="0.70866141732283472" top="0.78740157480314965" bottom="0.78740157480314965" header="0.31496062992125984" footer="0.31496062992125984"/>
  <pageSetup paperSize="9" scale="66" fitToHeight="5" orientation="portrait" r:id="rId1"/>
  <rowBreaks count="1" manualBreakCount="1">
    <brk id="6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85" zoomScaleNormal="85" zoomScaleSheetLayoutView="80" workbookViewId="0">
      <selection activeCell="C11" sqref="C11:C13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6" customWidth="1"/>
  </cols>
  <sheetData>
    <row r="1" spans="1:7" ht="63" customHeight="1" x14ac:dyDescent="0.25">
      <c r="A1" s="83"/>
      <c r="B1" s="83"/>
      <c r="C1" s="83"/>
      <c r="D1" s="83"/>
      <c r="E1" s="83"/>
      <c r="F1" s="83"/>
    </row>
    <row r="2" spans="1:7" ht="18.75" customHeight="1" x14ac:dyDescent="0.25">
      <c r="A2" s="3"/>
    </row>
    <row r="3" spans="1:7" ht="30" customHeight="1" x14ac:dyDescent="0.3">
      <c r="A3" s="4" t="s">
        <v>1</v>
      </c>
      <c r="B3" s="41"/>
      <c r="C3" s="41"/>
    </row>
    <row r="4" spans="1:7" ht="39" customHeight="1" x14ac:dyDescent="0.25">
      <c r="A4" s="84" t="s">
        <v>2</v>
      </c>
      <c r="B4" s="84"/>
      <c r="C4" s="91" t="str">
        <f>CELKEM!C4</f>
        <v>„Zvýšení kvality vzdělávání v ZŠ J. A. Komenského v Kyjově 
– dodávka pomůcek“</v>
      </c>
      <c r="D4" s="92"/>
      <c r="E4" s="92"/>
      <c r="F4" s="92"/>
    </row>
    <row r="5" spans="1:7" ht="15.75" thickBot="1" x14ac:dyDescent="0.3"/>
    <row r="6" spans="1:7" s="51" customFormat="1" ht="45" x14ac:dyDescent="0.25">
      <c r="A6" s="67" t="s">
        <v>19</v>
      </c>
      <c r="B6" s="68" t="s">
        <v>20</v>
      </c>
      <c r="C6" s="68" t="s">
        <v>30</v>
      </c>
      <c r="D6" s="69" t="s">
        <v>31</v>
      </c>
      <c r="E6" s="69" t="s">
        <v>92</v>
      </c>
      <c r="F6" s="70" t="s">
        <v>93</v>
      </c>
    </row>
    <row r="7" spans="1:7" ht="36.75" customHeight="1" x14ac:dyDescent="0.25">
      <c r="A7" s="72"/>
      <c r="B7" s="114" t="s">
        <v>45</v>
      </c>
      <c r="C7" s="115"/>
      <c r="D7" s="115"/>
      <c r="E7" s="115"/>
      <c r="F7" s="116"/>
    </row>
    <row r="8" spans="1:7" ht="26.25" customHeight="1" x14ac:dyDescent="0.25">
      <c r="A8" s="120">
        <v>1</v>
      </c>
      <c r="B8" s="123" t="s">
        <v>46</v>
      </c>
      <c r="C8" s="126" t="s">
        <v>47</v>
      </c>
      <c r="D8" s="129">
        <v>1</v>
      </c>
      <c r="E8" s="111">
        <v>0</v>
      </c>
      <c r="F8" s="117">
        <f t="shared" ref="F8" si="0">D8*E8</f>
        <v>0</v>
      </c>
    </row>
    <row r="9" spans="1:7" ht="35.25" customHeight="1" x14ac:dyDescent="0.25">
      <c r="A9" s="121"/>
      <c r="B9" s="124"/>
      <c r="C9" s="127"/>
      <c r="D9" s="130"/>
      <c r="E9" s="112"/>
      <c r="F9" s="118"/>
    </row>
    <row r="10" spans="1:7" ht="57.75" customHeight="1" x14ac:dyDescent="0.25">
      <c r="A10" s="122"/>
      <c r="B10" s="125"/>
      <c r="C10" s="128"/>
      <c r="D10" s="131"/>
      <c r="E10" s="113"/>
      <c r="F10" s="119"/>
    </row>
    <row r="11" spans="1:7" ht="19.5" customHeight="1" x14ac:dyDescent="0.25">
      <c r="A11" s="99">
        <v>2</v>
      </c>
      <c r="B11" s="102" t="s">
        <v>41</v>
      </c>
      <c r="C11" s="105" t="s">
        <v>99</v>
      </c>
      <c r="D11" s="108">
        <v>1</v>
      </c>
      <c r="E11" s="111">
        <v>0</v>
      </c>
      <c r="F11" s="96">
        <f>D11*E11</f>
        <v>0</v>
      </c>
    </row>
    <row r="12" spans="1:7" ht="38.25" customHeight="1" x14ac:dyDescent="0.25">
      <c r="A12" s="100"/>
      <c r="B12" s="103"/>
      <c r="C12" s="106"/>
      <c r="D12" s="109"/>
      <c r="E12" s="112"/>
      <c r="F12" s="97"/>
      <c r="G12" s="59"/>
    </row>
    <row r="13" spans="1:7" ht="77.25" customHeight="1" x14ac:dyDescent="0.25">
      <c r="A13" s="101"/>
      <c r="B13" s="104"/>
      <c r="C13" s="107"/>
      <c r="D13" s="110"/>
      <c r="E13" s="113"/>
      <c r="F13" s="98"/>
    </row>
    <row r="14" spans="1:7" s="60" customFormat="1" ht="45" customHeight="1" x14ac:dyDescent="0.25">
      <c r="A14" s="73"/>
      <c r="B14" s="49" t="s">
        <v>48</v>
      </c>
      <c r="C14" s="44" t="s">
        <v>32</v>
      </c>
      <c r="D14" s="55"/>
      <c r="E14" s="77"/>
      <c r="F14" s="78">
        <f>SUM(F8:F13)</f>
        <v>0</v>
      </c>
    </row>
    <row r="15" spans="1:7" ht="15.75" thickBot="1" x14ac:dyDescent="0.3">
      <c r="A15" s="71"/>
      <c r="B15" s="54"/>
      <c r="C15" s="43"/>
      <c r="D15" s="52"/>
      <c r="E15" s="53"/>
      <c r="F15" s="74"/>
    </row>
    <row r="16" spans="1:7" ht="39" customHeight="1" thickBot="1" x14ac:dyDescent="0.3">
      <c r="A16" s="75"/>
      <c r="B16" s="76"/>
      <c r="C16" s="94" t="s">
        <v>94</v>
      </c>
      <c r="D16" s="94"/>
      <c r="E16" s="95"/>
      <c r="F16" s="79">
        <f>F14</f>
        <v>0</v>
      </c>
    </row>
    <row r="17" spans="1:6" ht="18.75" x14ac:dyDescent="0.25">
      <c r="A17" s="6"/>
      <c r="B17" s="7"/>
      <c r="C17" s="10"/>
      <c r="D17" s="9"/>
      <c r="E17" s="8"/>
      <c r="F17" s="47"/>
    </row>
    <row r="18" spans="1:6" ht="15" customHeight="1" x14ac:dyDescent="0.25">
      <c r="A18" s="10"/>
      <c r="B18" s="93" t="s">
        <v>44</v>
      </c>
      <c r="C18" s="93"/>
      <c r="D18" s="93"/>
      <c r="E18" s="93"/>
      <c r="F18" s="93"/>
    </row>
    <row r="19" spans="1:6" x14ac:dyDescent="0.25">
      <c r="B19" s="93"/>
      <c r="C19" s="93"/>
      <c r="D19" s="93"/>
      <c r="E19" s="93"/>
      <c r="F19" s="93"/>
    </row>
    <row r="20" spans="1:6" ht="15" customHeight="1" x14ac:dyDescent="0.25">
      <c r="A20" s="58"/>
      <c r="B20" s="58"/>
      <c r="C20" s="58"/>
      <c r="D20" s="58"/>
      <c r="E20" s="58"/>
      <c r="F20" s="48"/>
    </row>
    <row r="21" spans="1:6" x14ac:dyDescent="0.25">
      <c r="A21" s="58"/>
      <c r="B21" s="58"/>
      <c r="D21" s="58"/>
      <c r="E21" s="58"/>
    </row>
    <row r="77" ht="21" customHeight="1" x14ac:dyDescent="0.25"/>
  </sheetData>
  <mergeCells count="18">
    <mergeCell ref="C16:E16"/>
    <mergeCell ref="B18:F19"/>
    <mergeCell ref="A11:A13"/>
    <mergeCell ref="B11:B13"/>
    <mergeCell ref="C11:C13"/>
    <mergeCell ref="D11:D13"/>
    <mergeCell ref="E11:E13"/>
    <mergeCell ref="F11:F13"/>
    <mergeCell ref="A1:F1"/>
    <mergeCell ref="A4:B4"/>
    <mergeCell ref="F8:F10"/>
    <mergeCell ref="B7:F7"/>
    <mergeCell ref="A8:A10"/>
    <mergeCell ref="B8:B10"/>
    <mergeCell ref="C8:C10"/>
    <mergeCell ref="D8:D10"/>
    <mergeCell ref="E8:E10"/>
    <mergeCell ref="C4:F4"/>
  </mergeCells>
  <pageMargins left="0.70866141732283472" right="0.70866141732283472" top="0.78740157480314965" bottom="0.78740157480314965" header="0.31496062992125984" footer="0.31496062992125984"/>
  <pageSetup paperSize="9" scale="66" fitToHeight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9"/>
  <sheetViews>
    <sheetView topLeftCell="A35" zoomScale="85" zoomScaleNormal="85" zoomScaleSheetLayoutView="80" workbookViewId="0">
      <selection activeCell="E56" sqref="E56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6" customWidth="1"/>
  </cols>
  <sheetData>
    <row r="1" spans="1:6" ht="63" customHeight="1" x14ac:dyDescent="0.25">
      <c r="A1" s="83"/>
      <c r="B1" s="83"/>
      <c r="C1" s="83"/>
      <c r="D1" s="83"/>
      <c r="E1" s="83"/>
      <c r="F1" s="83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9.75" customHeight="1" x14ac:dyDescent="0.25">
      <c r="A4" s="84" t="s">
        <v>2</v>
      </c>
      <c r="B4" s="84"/>
      <c r="C4" s="91" t="str">
        <f>CELKEM!C4</f>
        <v>„Zvýšení kvality vzdělávání v ZŠ J. A. Komenského v Kyjově 
– dodávka pomůcek“</v>
      </c>
      <c r="D4" s="92"/>
      <c r="E4" s="92"/>
      <c r="F4" s="92"/>
    </row>
    <row r="5" spans="1:6" ht="15.75" thickBot="1" x14ac:dyDescent="0.3"/>
    <row r="6" spans="1:6" s="51" customFormat="1" ht="45" x14ac:dyDescent="0.25">
      <c r="A6" s="67" t="s">
        <v>19</v>
      </c>
      <c r="B6" s="68" t="s">
        <v>20</v>
      </c>
      <c r="C6" s="68" t="s">
        <v>30</v>
      </c>
      <c r="D6" s="69" t="s">
        <v>31</v>
      </c>
      <c r="E6" s="69" t="s">
        <v>92</v>
      </c>
      <c r="F6" s="70" t="s">
        <v>93</v>
      </c>
    </row>
    <row r="7" spans="1:6" ht="36.75" customHeight="1" x14ac:dyDescent="0.25">
      <c r="A7" s="72"/>
      <c r="B7" s="114" t="s">
        <v>51</v>
      </c>
      <c r="C7" s="115"/>
      <c r="D7" s="115"/>
      <c r="E7" s="115"/>
      <c r="F7" s="116"/>
    </row>
    <row r="8" spans="1:6" ht="62.25" customHeight="1" x14ac:dyDescent="0.25">
      <c r="A8" s="120">
        <v>1</v>
      </c>
      <c r="B8" s="123" t="s">
        <v>49</v>
      </c>
      <c r="C8" s="140" t="s">
        <v>50</v>
      </c>
      <c r="D8" s="129">
        <v>1</v>
      </c>
      <c r="E8" s="145">
        <v>0</v>
      </c>
      <c r="F8" s="148">
        <f t="shared" ref="F8:F10" si="0">D8*E8</f>
        <v>0</v>
      </c>
    </row>
    <row r="9" spans="1:6" ht="96" customHeight="1" x14ac:dyDescent="0.25">
      <c r="A9" s="121"/>
      <c r="B9" s="138"/>
      <c r="C9" s="141"/>
      <c r="D9" s="143"/>
      <c r="E9" s="146"/>
      <c r="F9" s="149">
        <f t="shared" si="0"/>
        <v>0</v>
      </c>
    </row>
    <row r="10" spans="1:6" ht="128.25" customHeight="1" x14ac:dyDescent="0.25">
      <c r="A10" s="122"/>
      <c r="B10" s="139"/>
      <c r="C10" s="142"/>
      <c r="D10" s="144"/>
      <c r="E10" s="147"/>
      <c r="F10" s="150">
        <f t="shared" si="0"/>
        <v>0</v>
      </c>
    </row>
    <row r="11" spans="1:6" ht="15" customHeight="1" x14ac:dyDescent="0.25">
      <c r="A11" s="120">
        <v>2</v>
      </c>
      <c r="B11" s="123" t="s">
        <v>52</v>
      </c>
      <c r="C11" s="126" t="s">
        <v>53</v>
      </c>
      <c r="D11" s="129">
        <v>2</v>
      </c>
      <c r="E11" s="111">
        <v>0</v>
      </c>
      <c r="F11" s="135">
        <f t="shared" ref="F11" si="1">D11*E11</f>
        <v>0</v>
      </c>
    </row>
    <row r="12" spans="1:6" ht="15.75" customHeight="1" x14ac:dyDescent="0.25">
      <c r="A12" s="121"/>
      <c r="B12" s="124"/>
      <c r="C12" s="127"/>
      <c r="D12" s="130"/>
      <c r="E12" s="112"/>
      <c r="F12" s="136"/>
    </row>
    <row r="13" spans="1:6" ht="30" customHeight="1" x14ac:dyDescent="0.25">
      <c r="A13" s="122"/>
      <c r="B13" s="125"/>
      <c r="C13" s="128"/>
      <c r="D13" s="131"/>
      <c r="E13" s="113"/>
      <c r="F13" s="137"/>
    </row>
    <row r="14" spans="1:6" ht="15.75" customHeight="1" x14ac:dyDescent="0.25">
      <c r="A14" s="99">
        <v>3</v>
      </c>
      <c r="B14" s="102" t="s">
        <v>54</v>
      </c>
      <c r="C14" s="105" t="s">
        <v>55</v>
      </c>
      <c r="D14" s="108">
        <v>10</v>
      </c>
      <c r="E14" s="111">
        <v>0</v>
      </c>
      <c r="F14" s="132">
        <f t="shared" ref="F14" si="2">D14*E14</f>
        <v>0</v>
      </c>
    </row>
    <row r="15" spans="1:6" ht="24" customHeight="1" x14ac:dyDescent="0.25">
      <c r="A15" s="100"/>
      <c r="B15" s="103"/>
      <c r="C15" s="106"/>
      <c r="D15" s="109"/>
      <c r="E15" s="112"/>
      <c r="F15" s="133"/>
    </row>
    <row r="16" spans="1:6" ht="12.75" customHeight="1" x14ac:dyDescent="0.25">
      <c r="A16" s="101"/>
      <c r="B16" s="104"/>
      <c r="C16" s="107"/>
      <c r="D16" s="110"/>
      <c r="E16" s="113"/>
      <c r="F16" s="134"/>
    </row>
    <row r="17" spans="1:6" ht="12.75" customHeight="1" x14ac:dyDescent="0.25">
      <c r="A17" s="99">
        <v>4</v>
      </c>
      <c r="B17" s="102" t="s">
        <v>56</v>
      </c>
      <c r="C17" s="105" t="s">
        <v>57</v>
      </c>
      <c r="D17" s="108">
        <v>10</v>
      </c>
      <c r="E17" s="111">
        <v>0</v>
      </c>
      <c r="F17" s="132">
        <f t="shared" ref="F17" si="3">D17*E17</f>
        <v>0</v>
      </c>
    </row>
    <row r="18" spans="1:6" ht="15.75" customHeight="1" x14ac:dyDescent="0.25">
      <c r="A18" s="100"/>
      <c r="B18" s="103"/>
      <c r="C18" s="106"/>
      <c r="D18" s="109"/>
      <c r="E18" s="112"/>
      <c r="F18" s="133"/>
    </row>
    <row r="19" spans="1:6" ht="15.75" customHeight="1" x14ac:dyDescent="0.25">
      <c r="A19" s="101"/>
      <c r="B19" s="104"/>
      <c r="C19" s="107"/>
      <c r="D19" s="110"/>
      <c r="E19" s="113"/>
      <c r="F19" s="134"/>
    </row>
    <row r="20" spans="1:6" ht="17.25" customHeight="1" x14ac:dyDescent="0.25">
      <c r="A20" s="99">
        <v>5</v>
      </c>
      <c r="B20" s="102" t="s">
        <v>58</v>
      </c>
      <c r="C20" s="105" t="s">
        <v>59</v>
      </c>
      <c r="D20" s="108">
        <v>10</v>
      </c>
      <c r="E20" s="111">
        <v>0</v>
      </c>
      <c r="F20" s="132">
        <f>D20*E20</f>
        <v>0</v>
      </c>
    </row>
    <row r="21" spans="1:6" ht="15" customHeight="1" x14ac:dyDescent="0.25">
      <c r="A21" s="100"/>
      <c r="B21" s="103"/>
      <c r="C21" s="106"/>
      <c r="D21" s="109"/>
      <c r="E21" s="112"/>
      <c r="F21" s="133"/>
    </row>
    <row r="22" spans="1:6" ht="12.75" customHeight="1" x14ac:dyDescent="0.25">
      <c r="A22" s="101"/>
      <c r="B22" s="104"/>
      <c r="C22" s="107"/>
      <c r="D22" s="110"/>
      <c r="E22" s="113"/>
      <c r="F22" s="134"/>
    </row>
    <row r="23" spans="1:6" ht="10.5" customHeight="1" x14ac:dyDescent="0.25">
      <c r="A23" s="99">
        <v>6</v>
      </c>
      <c r="B23" s="102" t="s">
        <v>60</v>
      </c>
      <c r="C23" s="105" t="s">
        <v>61</v>
      </c>
      <c r="D23" s="108">
        <v>10</v>
      </c>
      <c r="E23" s="111">
        <v>0</v>
      </c>
      <c r="F23" s="132">
        <f>D23*E23</f>
        <v>0</v>
      </c>
    </row>
    <row r="24" spans="1:6" ht="13.5" customHeight="1" x14ac:dyDescent="0.25">
      <c r="A24" s="100"/>
      <c r="B24" s="103"/>
      <c r="C24" s="106"/>
      <c r="D24" s="109"/>
      <c r="E24" s="112"/>
      <c r="F24" s="133"/>
    </row>
    <row r="25" spans="1:6" ht="15" customHeight="1" x14ac:dyDescent="0.25">
      <c r="A25" s="101"/>
      <c r="B25" s="104"/>
      <c r="C25" s="107"/>
      <c r="D25" s="110"/>
      <c r="E25" s="113"/>
      <c r="F25" s="134"/>
    </row>
    <row r="26" spans="1:6" ht="14.25" customHeight="1" x14ac:dyDescent="0.25">
      <c r="A26" s="120">
        <v>7</v>
      </c>
      <c r="B26" s="123" t="s">
        <v>62</v>
      </c>
      <c r="C26" s="126" t="s">
        <v>63</v>
      </c>
      <c r="D26" s="129">
        <v>10</v>
      </c>
      <c r="E26" s="111">
        <v>0</v>
      </c>
      <c r="F26" s="135">
        <f t="shared" ref="F26" si="4">D26*E26</f>
        <v>0</v>
      </c>
    </row>
    <row r="27" spans="1:6" ht="12.75" customHeight="1" x14ac:dyDescent="0.25">
      <c r="A27" s="121"/>
      <c r="B27" s="124"/>
      <c r="C27" s="127"/>
      <c r="D27" s="130"/>
      <c r="E27" s="112"/>
      <c r="F27" s="136"/>
    </row>
    <row r="28" spans="1:6" ht="36.75" customHeight="1" x14ac:dyDescent="0.25">
      <c r="A28" s="122"/>
      <c r="B28" s="125"/>
      <c r="C28" s="128"/>
      <c r="D28" s="131"/>
      <c r="E28" s="113"/>
      <c r="F28" s="137"/>
    </row>
    <row r="29" spans="1:6" ht="19.5" customHeight="1" x14ac:dyDescent="0.25">
      <c r="A29" s="99">
        <v>8</v>
      </c>
      <c r="B29" s="102" t="s">
        <v>64</v>
      </c>
      <c r="C29" s="105" t="s">
        <v>65</v>
      </c>
      <c r="D29" s="108">
        <v>10</v>
      </c>
      <c r="E29" s="111">
        <v>0</v>
      </c>
      <c r="F29" s="132">
        <f t="shared" ref="F29" si="5">D29*E29</f>
        <v>0</v>
      </c>
    </row>
    <row r="30" spans="1:6" ht="24" customHeight="1" x14ac:dyDescent="0.25">
      <c r="A30" s="100"/>
      <c r="B30" s="103"/>
      <c r="C30" s="106"/>
      <c r="D30" s="109"/>
      <c r="E30" s="112"/>
      <c r="F30" s="133"/>
    </row>
    <row r="31" spans="1:6" ht="14.25" customHeight="1" x14ac:dyDescent="0.25">
      <c r="A31" s="101"/>
      <c r="B31" s="104"/>
      <c r="C31" s="107"/>
      <c r="D31" s="110"/>
      <c r="E31" s="113"/>
      <c r="F31" s="134"/>
    </row>
    <row r="32" spans="1:6" ht="19.5" customHeight="1" x14ac:dyDescent="0.25">
      <c r="A32" s="99">
        <v>9</v>
      </c>
      <c r="B32" s="102" t="s">
        <v>66</v>
      </c>
      <c r="C32" s="105" t="s">
        <v>67</v>
      </c>
      <c r="D32" s="108">
        <v>10</v>
      </c>
      <c r="E32" s="111">
        <v>0</v>
      </c>
      <c r="F32" s="132">
        <f t="shared" ref="F32" si="6">D32*E32</f>
        <v>0</v>
      </c>
    </row>
    <row r="33" spans="1:6" ht="17.25" customHeight="1" x14ac:dyDescent="0.25">
      <c r="A33" s="100"/>
      <c r="B33" s="103"/>
      <c r="C33" s="106"/>
      <c r="D33" s="109"/>
      <c r="E33" s="112"/>
      <c r="F33" s="133"/>
    </row>
    <row r="34" spans="1:6" ht="14.25" customHeight="1" x14ac:dyDescent="0.25">
      <c r="A34" s="101"/>
      <c r="B34" s="104"/>
      <c r="C34" s="107"/>
      <c r="D34" s="110"/>
      <c r="E34" s="113"/>
      <c r="F34" s="134"/>
    </row>
    <row r="35" spans="1:6" ht="15" customHeight="1" x14ac:dyDescent="0.25">
      <c r="A35" s="99">
        <v>10</v>
      </c>
      <c r="B35" s="102" t="s">
        <v>68</v>
      </c>
      <c r="C35" s="105" t="s">
        <v>69</v>
      </c>
      <c r="D35" s="108">
        <v>10</v>
      </c>
      <c r="E35" s="111">
        <v>0</v>
      </c>
      <c r="F35" s="132">
        <f>D35*E35</f>
        <v>0</v>
      </c>
    </row>
    <row r="36" spans="1:6" ht="15" customHeight="1" x14ac:dyDescent="0.25">
      <c r="A36" s="100"/>
      <c r="B36" s="103"/>
      <c r="C36" s="106"/>
      <c r="D36" s="109"/>
      <c r="E36" s="112"/>
      <c r="F36" s="133"/>
    </row>
    <row r="37" spans="1:6" ht="14.25" customHeight="1" x14ac:dyDescent="0.25">
      <c r="A37" s="101"/>
      <c r="B37" s="104"/>
      <c r="C37" s="107"/>
      <c r="D37" s="110"/>
      <c r="E37" s="113"/>
      <c r="F37" s="134"/>
    </row>
    <row r="38" spans="1:6" ht="17.25" customHeight="1" x14ac:dyDescent="0.25">
      <c r="A38" s="99">
        <v>11</v>
      </c>
      <c r="B38" s="102" t="s">
        <v>70</v>
      </c>
      <c r="C38" s="105" t="s">
        <v>71</v>
      </c>
      <c r="D38" s="108">
        <v>10</v>
      </c>
      <c r="E38" s="111">
        <v>0</v>
      </c>
      <c r="F38" s="132">
        <f>D38*E38</f>
        <v>0</v>
      </c>
    </row>
    <row r="39" spans="1:6" ht="15" customHeight="1" x14ac:dyDescent="0.25">
      <c r="A39" s="100"/>
      <c r="B39" s="103"/>
      <c r="C39" s="106"/>
      <c r="D39" s="109"/>
      <c r="E39" s="112"/>
      <c r="F39" s="133"/>
    </row>
    <row r="40" spans="1:6" ht="27" customHeight="1" x14ac:dyDescent="0.25">
      <c r="A40" s="101"/>
      <c r="B40" s="104"/>
      <c r="C40" s="107"/>
      <c r="D40" s="110"/>
      <c r="E40" s="113"/>
      <c r="F40" s="134"/>
    </row>
    <row r="41" spans="1:6" ht="15.75" customHeight="1" x14ac:dyDescent="0.25">
      <c r="A41" s="120">
        <v>12</v>
      </c>
      <c r="B41" s="123" t="s">
        <v>72</v>
      </c>
      <c r="C41" s="126" t="s">
        <v>73</v>
      </c>
      <c r="D41" s="129">
        <v>10</v>
      </c>
      <c r="E41" s="111">
        <v>0</v>
      </c>
      <c r="F41" s="135">
        <f t="shared" ref="F41" si="7">D41*E41</f>
        <v>0</v>
      </c>
    </row>
    <row r="42" spans="1:6" ht="18" customHeight="1" x14ac:dyDescent="0.25">
      <c r="A42" s="121"/>
      <c r="B42" s="124"/>
      <c r="C42" s="127"/>
      <c r="D42" s="130"/>
      <c r="E42" s="112"/>
      <c r="F42" s="136"/>
    </row>
    <row r="43" spans="1:6" ht="21.75" customHeight="1" x14ac:dyDescent="0.25">
      <c r="A43" s="122"/>
      <c r="B43" s="125"/>
      <c r="C43" s="128"/>
      <c r="D43" s="131"/>
      <c r="E43" s="113"/>
      <c r="F43" s="137"/>
    </row>
    <row r="44" spans="1:6" ht="17.25" customHeight="1" x14ac:dyDescent="0.25">
      <c r="A44" s="99">
        <v>13</v>
      </c>
      <c r="B44" s="102" t="s">
        <v>74</v>
      </c>
      <c r="C44" s="105" t="s">
        <v>75</v>
      </c>
      <c r="D44" s="108">
        <v>10</v>
      </c>
      <c r="E44" s="111">
        <v>0</v>
      </c>
      <c r="F44" s="132">
        <f t="shared" ref="F44" si="8">D44*E44</f>
        <v>0</v>
      </c>
    </row>
    <row r="45" spans="1:6" ht="27.75" customHeight="1" x14ac:dyDescent="0.25">
      <c r="A45" s="100"/>
      <c r="B45" s="103"/>
      <c r="C45" s="106"/>
      <c r="D45" s="109"/>
      <c r="E45" s="112"/>
      <c r="F45" s="133"/>
    </row>
    <row r="46" spans="1:6" ht="51" customHeight="1" x14ac:dyDescent="0.25">
      <c r="A46" s="101"/>
      <c r="B46" s="104"/>
      <c r="C46" s="107"/>
      <c r="D46" s="110"/>
      <c r="E46" s="113"/>
      <c r="F46" s="134"/>
    </row>
    <row r="47" spans="1:6" ht="16.5" customHeight="1" x14ac:dyDescent="0.25">
      <c r="A47" s="99">
        <v>14</v>
      </c>
      <c r="B47" s="102" t="s">
        <v>76</v>
      </c>
      <c r="C47" s="105" t="s">
        <v>77</v>
      </c>
      <c r="D47" s="108">
        <v>1</v>
      </c>
      <c r="E47" s="111">
        <v>0</v>
      </c>
      <c r="F47" s="132">
        <f t="shared" ref="F47" si="9">D47*E47</f>
        <v>0</v>
      </c>
    </row>
    <row r="48" spans="1:6" ht="17.25" customHeight="1" x14ac:dyDescent="0.25">
      <c r="A48" s="100"/>
      <c r="B48" s="103"/>
      <c r="C48" s="106"/>
      <c r="D48" s="109"/>
      <c r="E48" s="112"/>
      <c r="F48" s="133"/>
    </row>
    <row r="49" spans="1:6" ht="72" customHeight="1" x14ac:dyDescent="0.25">
      <c r="A49" s="101"/>
      <c r="B49" s="104"/>
      <c r="C49" s="107"/>
      <c r="D49" s="110"/>
      <c r="E49" s="113"/>
      <c r="F49" s="134"/>
    </row>
    <row r="50" spans="1:6" ht="14.25" customHeight="1" x14ac:dyDescent="0.25">
      <c r="A50" s="99">
        <v>15</v>
      </c>
      <c r="B50" s="102" t="s">
        <v>78</v>
      </c>
      <c r="C50" s="105" t="s">
        <v>79</v>
      </c>
      <c r="D50" s="108">
        <v>10</v>
      </c>
      <c r="E50" s="111">
        <v>0</v>
      </c>
      <c r="F50" s="132">
        <f>D50*E50</f>
        <v>0</v>
      </c>
    </row>
    <row r="51" spans="1:6" ht="17.25" customHeight="1" x14ac:dyDescent="0.25">
      <c r="A51" s="100"/>
      <c r="B51" s="103"/>
      <c r="C51" s="106"/>
      <c r="D51" s="109"/>
      <c r="E51" s="112"/>
      <c r="F51" s="133"/>
    </row>
    <row r="52" spans="1:6" ht="23.25" customHeight="1" x14ac:dyDescent="0.25">
      <c r="A52" s="101"/>
      <c r="B52" s="104"/>
      <c r="C52" s="107"/>
      <c r="D52" s="110"/>
      <c r="E52" s="113"/>
      <c r="F52" s="134"/>
    </row>
    <row r="53" spans="1:6" ht="21" customHeight="1" x14ac:dyDescent="0.25">
      <c r="A53" s="99">
        <v>16</v>
      </c>
      <c r="B53" s="102" t="s">
        <v>80</v>
      </c>
      <c r="C53" s="105" t="s">
        <v>81</v>
      </c>
      <c r="D53" s="108">
        <v>10</v>
      </c>
      <c r="E53" s="111">
        <v>0</v>
      </c>
      <c r="F53" s="132">
        <f>D53*E53</f>
        <v>0</v>
      </c>
    </row>
    <row r="54" spans="1:6" ht="16.5" customHeight="1" x14ac:dyDescent="0.25">
      <c r="A54" s="100"/>
      <c r="B54" s="103"/>
      <c r="C54" s="106"/>
      <c r="D54" s="109"/>
      <c r="E54" s="112"/>
      <c r="F54" s="133"/>
    </row>
    <row r="55" spans="1:6" ht="30" customHeight="1" x14ac:dyDescent="0.25">
      <c r="A55" s="101"/>
      <c r="B55" s="104"/>
      <c r="C55" s="107"/>
      <c r="D55" s="110"/>
      <c r="E55" s="113"/>
      <c r="F55" s="134"/>
    </row>
    <row r="56" spans="1:6" s="60" customFormat="1" ht="45" customHeight="1" x14ac:dyDescent="0.25">
      <c r="A56" s="73"/>
      <c r="B56" s="49" t="s">
        <v>82</v>
      </c>
      <c r="C56" s="44" t="s">
        <v>32</v>
      </c>
      <c r="D56" s="55"/>
      <c r="E56" s="80"/>
      <c r="F56" s="81">
        <f>SUM(F8:F55)</f>
        <v>0</v>
      </c>
    </row>
    <row r="57" spans="1:6" ht="15.75" thickBot="1" x14ac:dyDescent="0.3">
      <c r="A57" s="71"/>
      <c r="B57" s="54"/>
      <c r="C57" s="43"/>
      <c r="D57" s="52"/>
      <c r="E57" s="53"/>
      <c r="F57" s="74"/>
    </row>
    <row r="58" spans="1:6" ht="39" customHeight="1" thickBot="1" x14ac:dyDescent="0.3">
      <c r="A58" s="75"/>
      <c r="B58" s="76"/>
      <c r="C58" s="94" t="s">
        <v>94</v>
      </c>
      <c r="D58" s="94"/>
      <c r="E58" s="95"/>
      <c r="F58" s="79">
        <f>F56</f>
        <v>0</v>
      </c>
    </row>
    <row r="59" spans="1:6" ht="18.75" x14ac:dyDescent="0.25">
      <c r="A59" s="6"/>
      <c r="B59" s="7"/>
      <c r="C59" s="10"/>
      <c r="D59" s="9"/>
      <c r="E59" s="8"/>
      <c r="F59" s="47"/>
    </row>
    <row r="60" spans="1:6" ht="15" customHeight="1" x14ac:dyDescent="0.25">
      <c r="A60" s="10"/>
      <c r="B60" s="93" t="s">
        <v>44</v>
      </c>
      <c r="C60" s="93"/>
      <c r="D60" s="93"/>
      <c r="E60" s="93"/>
      <c r="F60" s="93"/>
    </row>
    <row r="61" spans="1:6" x14ac:dyDescent="0.25">
      <c r="B61" s="93"/>
      <c r="C61" s="93"/>
      <c r="D61" s="93"/>
      <c r="E61" s="93"/>
      <c r="F61" s="93"/>
    </row>
    <row r="62" spans="1:6" ht="15" customHeight="1" x14ac:dyDescent="0.25">
      <c r="A62" s="58"/>
      <c r="B62" s="58"/>
      <c r="C62" s="58"/>
      <c r="D62" s="58"/>
      <c r="E62" s="58"/>
      <c r="F62" s="48"/>
    </row>
    <row r="63" spans="1:6" x14ac:dyDescent="0.25">
      <c r="A63" s="58"/>
      <c r="B63" s="58"/>
      <c r="D63" s="58"/>
      <c r="E63" s="58"/>
    </row>
    <row r="119" ht="21" customHeight="1" x14ac:dyDescent="0.25"/>
  </sheetData>
  <mergeCells count="102">
    <mergeCell ref="F53:F55"/>
    <mergeCell ref="A53:A55"/>
    <mergeCell ref="B53:B55"/>
    <mergeCell ref="C53:C55"/>
    <mergeCell ref="D53:D55"/>
    <mergeCell ref="E53:E55"/>
    <mergeCell ref="F47:F49"/>
    <mergeCell ref="A50:A52"/>
    <mergeCell ref="B50:B52"/>
    <mergeCell ref="C50:C52"/>
    <mergeCell ref="D50:D52"/>
    <mergeCell ref="E50:E52"/>
    <mergeCell ref="F50:F52"/>
    <mergeCell ref="A47:A49"/>
    <mergeCell ref="B47:B49"/>
    <mergeCell ref="C47:C49"/>
    <mergeCell ref="D47:D49"/>
    <mergeCell ref="E47:E49"/>
    <mergeCell ref="A44:A46"/>
    <mergeCell ref="B44:B46"/>
    <mergeCell ref="C44:C46"/>
    <mergeCell ref="D44:D46"/>
    <mergeCell ref="E44:E46"/>
    <mergeCell ref="F44:F46"/>
    <mergeCell ref="A41:A43"/>
    <mergeCell ref="B41:B43"/>
    <mergeCell ref="C41:C43"/>
    <mergeCell ref="D41:D43"/>
    <mergeCell ref="E41:E43"/>
    <mergeCell ref="D38:D40"/>
    <mergeCell ref="E38:E40"/>
    <mergeCell ref="F38:F40"/>
    <mergeCell ref="A35:A37"/>
    <mergeCell ref="B35:B37"/>
    <mergeCell ref="C35:C37"/>
    <mergeCell ref="D35:D37"/>
    <mergeCell ref="E35:E37"/>
    <mergeCell ref="F41:F43"/>
    <mergeCell ref="C58:E58"/>
    <mergeCell ref="B60:F61"/>
    <mergeCell ref="A23:A25"/>
    <mergeCell ref="B23:B25"/>
    <mergeCell ref="C23:C25"/>
    <mergeCell ref="D23:D25"/>
    <mergeCell ref="E23:E25"/>
    <mergeCell ref="F23:F25"/>
    <mergeCell ref="A26:A28"/>
    <mergeCell ref="B26:B28"/>
    <mergeCell ref="C26:C28"/>
    <mergeCell ref="D26:D28"/>
    <mergeCell ref="E26:E28"/>
    <mergeCell ref="F26:F28"/>
    <mergeCell ref="A29:A31"/>
    <mergeCell ref="B29:B31"/>
    <mergeCell ref="C29:C31"/>
    <mergeCell ref="D29:D31"/>
    <mergeCell ref="E32:E34"/>
    <mergeCell ref="F32:F34"/>
    <mergeCell ref="F35:F37"/>
    <mergeCell ref="A38:A40"/>
    <mergeCell ref="B38:B40"/>
    <mergeCell ref="C38:C40"/>
    <mergeCell ref="E29:E31"/>
    <mergeCell ref="F29:F31"/>
    <mergeCell ref="A32:A34"/>
    <mergeCell ref="B32:B34"/>
    <mergeCell ref="C32:C34"/>
    <mergeCell ref="D32:D34"/>
    <mergeCell ref="F20:F22"/>
    <mergeCell ref="A17:A19"/>
    <mergeCell ref="B17:B19"/>
    <mergeCell ref="C17:C19"/>
    <mergeCell ref="D17:D19"/>
    <mergeCell ref="E17:E19"/>
    <mergeCell ref="F17:F19"/>
    <mergeCell ref="A20:A22"/>
    <mergeCell ref="B20:B22"/>
    <mergeCell ref="C20:C22"/>
    <mergeCell ref="D20:D22"/>
    <mergeCell ref="E20:E22"/>
    <mergeCell ref="A1:F1"/>
    <mergeCell ref="A4:B4"/>
    <mergeCell ref="F14:F16"/>
    <mergeCell ref="B7:F7"/>
    <mergeCell ref="A11:A13"/>
    <mergeCell ref="B11:B13"/>
    <mergeCell ref="C11:C13"/>
    <mergeCell ref="D11:D13"/>
    <mergeCell ref="E11:E13"/>
    <mergeCell ref="F11:F13"/>
    <mergeCell ref="A14:A16"/>
    <mergeCell ref="B14:B16"/>
    <mergeCell ref="C14:C16"/>
    <mergeCell ref="D14:D16"/>
    <mergeCell ref="E14:E16"/>
    <mergeCell ref="A8:A10"/>
    <mergeCell ref="B8:B10"/>
    <mergeCell ref="C8:C10"/>
    <mergeCell ref="D8:D10"/>
    <mergeCell ref="E8:E10"/>
    <mergeCell ref="F8:F10"/>
    <mergeCell ref="C4:F4"/>
  </mergeCells>
  <pageMargins left="0.70866141732283472" right="0.70866141732283472" top="0.78740157480314965" bottom="0.78740157480314965" header="0.31496062992125984" footer="0.31496062992125984"/>
  <pageSetup paperSize="9" scale="66" fitToHeight="8" orientation="portrait" r:id="rId1"/>
  <rowBreaks count="1" manualBreakCount="1">
    <brk id="31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zoomScale="85" zoomScaleNormal="85" zoomScaleSheetLayoutView="80" workbookViewId="0">
      <selection activeCell="E19" sqref="E19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6" customWidth="1"/>
  </cols>
  <sheetData>
    <row r="1" spans="1:6" ht="63" customHeight="1" x14ac:dyDescent="0.25">
      <c r="A1" s="83"/>
      <c r="B1" s="83"/>
      <c r="C1" s="83"/>
      <c r="D1" s="83"/>
      <c r="E1" s="83"/>
      <c r="F1" s="83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9.75" customHeight="1" x14ac:dyDescent="0.25">
      <c r="A4" s="84" t="s">
        <v>2</v>
      </c>
      <c r="B4" s="84"/>
      <c r="C4" s="91" t="str">
        <f>CELKEM!C4</f>
        <v>„Zvýšení kvality vzdělávání v ZŠ J. A. Komenského v Kyjově 
– dodávka pomůcek“</v>
      </c>
      <c r="D4" s="92"/>
      <c r="E4" s="92"/>
      <c r="F4" s="92"/>
    </row>
    <row r="5" spans="1:6" ht="15.75" thickBot="1" x14ac:dyDescent="0.3"/>
    <row r="6" spans="1:6" s="51" customFormat="1" ht="45" x14ac:dyDescent="0.25">
      <c r="A6" s="67" t="s">
        <v>19</v>
      </c>
      <c r="B6" s="68" t="s">
        <v>20</v>
      </c>
      <c r="C6" s="68" t="s">
        <v>30</v>
      </c>
      <c r="D6" s="69" t="s">
        <v>31</v>
      </c>
      <c r="E6" s="69" t="s">
        <v>92</v>
      </c>
      <c r="F6" s="70" t="s">
        <v>93</v>
      </c>
    </row>
    <row r="7" spans="1:6" ht="36.75" customHeight="1" x14ac:dyDescent="0.25">
      <c r="A7" s="72"/>
      <c r="B7" s="114" t="s">
        <v>83</v>
      </c>
      <c r="C7" s="115"/>
      <c r="D7" s="115"/>
      <c r="E7" s="115"/>
      <c r="F7" s="116"/>
    </row>
    <row r="8" spans="1:6" ht="44.25" customHeight="1" x14ac:dyDescent="0.25">
      <c r="A8" s="99">
        <v>1</v>
      </c>
      <c r="B8" s="102" t="s">
        <v>85</v>
      </c>
      <c r="C8" s="105" t="s">
        <v>102</v>
      </c>
      <c r="D8" s="108">
        <v>1</v>
      </c>
      <c r="E8" s="111">
        <v>0</v>
      </c>
      <c r="F8" s="96">
        <f>D8*E8</f>
        <v>0</v>
      </c>
    </row>
    <row r="9" spans="1:6" ht="61.5" customHeight="1" x14ac:dyDescent="0.25">
      <c r="A9" s="100"/>
      <c r="B9" s="103"/>
      <c r="C9" s="106"/>
      <c r="D9" s="151"/>
      <c r="E9" s="112"/>
      <c r="F9" s="97"/>
    </row>
    <row r="10" spans="1:6" ht="60" customHeight="1" x14ac:dyDescent="0.25">
      <c r="A10" s="101"/>
      <c r="B10" s="104"/>
      <c r="C10" s="107"/>
      <c r="D10" s="152"/>
      <c r="E10" s="113"/>
      <c r="F10" s="98"/>
    </row>
    <row r="11" spans="1:6" s="60" customFormat="1" ht="45" customHeight="1" thickBot="1" x14ac:dyDescent="0.3">
      <c r="A11" s="73"/>
      <c r="B11" s="49" t="s">
        <v>83</v>
      </c>
      <c r="C11" s="44" t="s">
        <v>32</v>
      </c>
      <c r="D11" s="55"/>
      <c r="E11" s="77"/>
      <c r="F11" s="78">
        <f>SUM(F8)</f>
        <v>0</v>
      </c>
    </row>
    <row r="12" spans="1:6" ht="39" customHeight="1" thickBot="1" x14ac:dyDescent="0.3">
      <c r="A12" s="75"/>
      <c r="B12" s="76"/>
      <c r="C12" s="94" t="s">
        <v>94</v>
      </c>
      <c r="D12" s="94"/>
      <c r="E12" s="95"/>
      <c r="F12" s="79">
        <f>F11</f>
        <v>0</v>
      </c>
    </row>
    <row r="13" spans="1:6" ht="18.75" x14ac:dyDescent="0.25">
      <c r="A13" s="6"/>
      <c r="B13" s="7"/>
      <c r="C13" s="10"/>
      <c r="D13" s="9"/>
      <c r="E13" s="8"/>
      <c r="F13" s="47"/>
    </row>
    <row r="14" spans="1:6" ht="15" customHeight="1" x14ac:dyDescent="0.25">
      <c r="A14" s="10"/>
      <c r="B14" s="93" t="s">
        <v>44</v>
      </c>
      <c r="C14" s="93"/>
      <c r="D14" s="93"/>
      <c r="E14" s="93"/>
      <c r="F14" s="93"/>
    </row>
    <row r="15" spans="1:6" x14ac:dyDescent="0.25">
      <c r="B15" s="93"/>
      <c r="C15" s="93"/>
      <c r="D15" s="93"/>
      <c r="E15" s="93"/>
      <c r="F15" s="93"/>
    </row>
    <row r="16" spans="1:6" ht="15" customHeight="1" x14ac:dyDescent="0.25">
      <c r="A16" s="58"/>
      <c r="B16" s="58"/>
      <c r="C16" s="58"/>
      <c r="D16" s="58"/>
      <c r="E16" s="58"/>
      <c r="F16" s="48"/>
    </row>
    <row r="17" spans="1:5" x14ac:dyDescent="0.25">
      <c r="A17" s="58"/>
      <c r="B17" s="58"/>
      <c r="D17" s="58"/>
      <c r="E17" s="58"/>
    </row>
    <row r="73" ht="21" customHeight="1" x14ac:dyDescent="0.25"/>
  </sheetData>
  <mergeCells count="12">
    <mergeCell ref="A1:F1"/>
    <mergeCell ref="A4:B4"/>
    <mergeCell ref="C12:E12"/>
    <mergeCell ref="B14:F15"/>
    <mergeCell ref="F8:F10"/>
    <mergeCell ref="A8:A10"/>
    <mergeCell ref="B8:B10"/>
    <mergeCell ref="C8:C10"/>
    <mergeCell ref="D8:D10"/>
    <mergeCell ref="E8:E10"/>
    <mergeCell ref="B7:F7"/>
    <mergeCell ref="C4:F4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rowBreaks count="1" manualBreakCount="1">
    <brk id="6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zoomScale="85" zoomScaleNormal="85" zoomScaleSheetLayoutView="80" workbookViewId="0">
      <selection activeCell="F19" sqref="F19"/>
    </sheetView>
  </sheetViews>
  <sheetFormatPr defaultRowHeight="15" x14ac:dyDescent="0.25"/>
  <cols>
    <col min="1" max="1" width="6.85546875" customWidth="1"/>
    <col min="2" max="2" width="24.5703125" bestFit="1" customWidth="1"/>
    <col min="3" max="3" width="59.42578125" customWidth="1"/>
    <col min="5" max="5" width="12.140625" customWidth="1"/>
    <col min="6" max="6" width="20" style="46" customWidth="1"/>
  </cols>
  <sheetData>
    <row r="1" spans="1:6" ht="63" customHeight="1" x14ac:dyDescent="0.25">
      <c r="A1" s="83"/>
      <c r="B1" s="83"/>
      <c r="C1" s="83"/>
      <c r="D1" s="83"/>
      <c r="E1" s="83"/>
      <c r="F1" s="83"/>
    </row>
    <row r="2" spans="1:6" ht="18.75" customHeight="1" x14ac:dyDescent="0.25">
      <c r="A2" s="3"/>
    </row>
    <row r="3" spans="1:6" ht="30" customHeight="1" x14ac:dyDescent="0.3">
      <c r="A3" s="4" t="s">
        <v>1</v>
      </c>
      <c r="B3" s="41"/>
      <c r="C3" s="41"/>
    </row>
    <row r="4" spans="1:6" ht="38.25" customHeight="1" x14ac:dyDescent="0.25">
      <c r="A4" s="84" t="s">
        <v>2</v>
      </c>
      <c r="B4" s="84"/>
      <c r="C4" s="91" t="str">
        <f>CELKEM!C4</f>
        <v>„Zvýšení kvality vzdělávání v ZŠ J. A. Komenského v Kyjově 
– dodávka pomůcek“</v>
      </c>
      <c r="D4" s="92"/>
      <c r="E4" s="92"/>
      <c r="F4" s="92"/>
    </row>
    <row r="5" spans="1:6" ht="15.75" thickBot="1" x14ac:dyDescent="0.3"/>
    <row r="6" spans="1:6" s="51" customFormat="1" ht="45" x14ac:dyDescent="0.25">
      <c r="A6" s="67" t="s">
        <v>19</v>
      </c>
      <c r="B6" s="68" t="s">
        <v>20</v>
      </c>
      <c r="C6" s="68" t="s">
        <v>30</v>
      </c>
      <c r="D6" s="69" t="s">
        <v>31</v>
      </c>
      <c r="E6" s="69" t="s">
        <v>92</v>
      </c>
      <c r="F6" s="70" t="s">
        <v>93</v>
      </c>
    </row>
    <row r="7" spans="1:6" ht="36.75" customHeight="1" x14ac:dyDescent="0.25">
      <c r="A7" s="72"/>
      <c r="B7" s="114" t="s">
        <v>84</v>
      </c>
      <c r="C7" s="115"/>
      <c r="D7" s="115"/>
      <c r="E7" s="115"/>
      <c r="F7" s="116"/>
    </row>
    <row r="8" spans="1:6" ht="48.75" customHeight="1" x14ac:dyDescent="0.25">
      <c r="A8" s="99">
        <v>1</v>
      </c>
      <c r="B8" s="102" t="s">
        <v>85</v>
      </c>
      <c r="C8" s="105" t="s">
        <v>102</v>
      </c>
      <c r="D8" s="108">
        <v>1</v>
      </c>
      <c r="E8" s="111">
        <v>0</v>
      </c>
      <c r="F8" s="96">
        <f>D8*E8</f>
        <v>0</v>
      </c>
    </row>
    <row r="9" spans="1:6" ht="61.5" customHeight="1" x14ac:dyDescent="0.25">
      <c r="A9" s="100"/>
      <c r="B9" s="103"/>
      <c r="C9" s="106"/>
      <c r="D9" s="151"/>
      <c r="E9" s="112"/>
      <c r="F9" s="97"/>
    </row>
    <row r="10" spans="1:6" ht="60" customHeight="1" x14ac:dyDescent="0.25">
      <c r="A10" s="101"/>
      <c r="B10" s="104"/>
      <c r="C10" s="107"/>
      <c r="D10" s="152"/>
      <c r="E10" s="113"/>
      <c r="F10" s="98"/>
    </row>
    <row r="11" spans="1:6" s="60" customFormat="1" ht="45" customHeight="1" x14ac:dyDescent="0.25">
      <c r="A11" s="73"/>
      <c r="B11" s="49" t="s">
        <v>84</v>
      </c>
      <c r="C11" s="44" t="s">
        <v>32</v>
      </c>
      <c r="D11" s="55"/>
      <c r="E11" s="77"/>
      <c r="F11" s="78">
        <f>SUM(F8)</f>
        <v>0</v>
      </c>
    </row>
    <row r="12" spans="1:6" ht="15.75" thickBot="1" x14ac:dyDescent="0.3">
      <c r="A12" s="71"/>
      <c r="B12" s="54"/>
      <c r="C12" s="43"/>
      <c r="D12" s="52"/>
      <c r="E12" s="53"/>
      <c r="F12" s="74"/>
    </row>
    <row r="13" spans="1:6" ht="39" customHeight="1" thickBot="1" x14ac:dyDescent="0.3">
      <c r="A13" s="75"/>
      <c r="B13" s="76"/>
      <c r="C13" s="94" t="s">
        <v>94</v>
      </c>
      <c r="D13" s="94"/>
      <c r="E13" s="95"/>
      <c r="F13" s="79">
        <f>F11</f>
        <v>0</v>
      </c>
    </row>
    <row r="14" spans="1:6" ht="18.75" x14ac:dyDescent="0.25">
      <c r="A14" s="6"/>
      <c r="B14" s="7"/>
      <c r="C14" s="10"/>
      <c r="D14" s="9"/>
      <c r="E14" s="8"/>
      <c r="F14" s="47"/>
    </row>
    <row r="15" spans="1:6" ht="15" customHeight="1" x14ac:dyDescent="0.25">
      <c r="A15" s="10"/>
      <c r="B15" s="93" t="s">
        <v>44</v>
      </c>
      <c r="C15" s="93"/>
      <c r="D15" s="93"/>
      <c r="E15" s="93"/>
      <c r="F15" s="93"/>
    </row>
    <row r="16" spans="1:6" x14ac:dyDescent="0.25">
      <c r="B16" s="93"/>
      <c r="C16" s="93"/>
      <c r="D16" s="93"/>
      <c r="E16" s="93"/>
      <c r="F16" s="93"/>
    </row>
    <row r="17" spans="1:6" ht="15" customHeight="1" x14ac:dyDescent="0.25">
      <c r="A17" s="58"/>
      <c r="B17" s="58"/>
      <c r="C17" s="58"/>
      <c r="D17" s="58"/>
      <c r="E17" s="58"/>
      <c r="F17" s="48"/>
    </row>
    <row r="18" spans="1:6" x14ac:dyDescent="0.25">
      <c r="A18" s="58"/>
      <c r="B18" s="58"/>
      <c r="D18" s="58"/>
      <c r="E18" s="58"/>
    </row>
    <row r="74" ht="21" customHeight="1" x14ac:dyDescent="0.25"/>
  </sheetData>
  <mergeCells count="12">
    <mergeCell ref="A1:F1"/>
    <mergeCell ref="A4:B4"/>
    <mergeCell ref="C13:E13"/>
    <mergeCell ref="B15:F16"/>
    <mergeCell ref="B7:F7"/>
    <mergeCell ref="A8:A10"/>
    <mergeCell ref="B8:B10"/>
    <mergeCell ref="C8:C10"/>
    <mergeCell ref="D8:D10"/>
    <mergeCell ref="E8:E10"/>
    <mergeCell ref="F8:F10"/>
    <mergeCell ref="C4:F4"/>
  </mergeCells>
  <pageMargins left="0.70866141732283472" right="0.70866141732283472" top="0.78740157480314965" bottom="0.78740157480314965" header="0.31496062992125984" footer="0.31496062992125984"/>
  <pageSetup paperSize="9" scale="66" fitToHeight="2" orientation="portrait" r:id="rId1"/>
  <rowBreaks count="1" manualBreakCount="1">
    <brk id="6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2B38D584A9E54592BA26E03D6268D3" ma:contentTypeVersion="12" ma:contentTypeDescription="Vytvoří nový dokument" ma:contentTypeScope="" ma:versionID="bccc9b5874d4e711b61310bbe7a03320">
  <xsd:schema xmlns:xsd="http://www.w3.org/2001/XMLSchema" xmlns:xs="http://www.w3.org/2001/XMLSchema" xmlns:p="http://schemas.microsoft.com/office/2006/metadata/properties" xmlns:ns3="db53de9e-66f9-488a-aef9-7615e2b6ae1a" xmlns:ns4="d531bbf8-a629-4692-8b46-7a5d2edab9c0" targetNamespace="http://schemas.microsoft.com/office/2006/metadata/properties" ma:root="true" ma:fieldsID="839bd8c79dc9dd417368c7677a97edee" ns3:_="" ns4:_="">
    <xsd:import namespace="db53de9e-66f9-488a-aef9-7615e2b6ae1a"/>
    <xsd:import namespace="d531bbf8-a629-4692-8b46-7a5d2edab9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de9e-66f9-488a-aef9-7615e2b6ae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31bbf8-a629-4692-8b46-7a5d2edab9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BBBBDA-B411-475B-82FB-AF61D2BFE355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db53de9e-66f9-488a-aef9-7615e2b6ae1a"/>
    <ds:schemaRef ds:uri="d531bbf8-a629-4692-8b46-7a5d2edab9c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86839C-F181-4D47-BFF2-456D083F8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C45CC-B8DD-48FA-B1F7-2C59E0A74D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de9e-66f9-488a-aef9-7615e2b6ae1a"/>
    <ds:schemaRef ds:uri="d531bbf8-a629-4692-8b46-7a5d2edab9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CELKEM</vt:lpstr>
      <vt:lpstr>Přírodovědná učebna</vt:lpstr>
      <vt:lpstr>Učebna fyziky</vt:lpstr>
      <vt:lpstr>Učebna chemie</vt:lpstr>
      <vt:lpstr>Učebna ICT 1</vt:lpstr>
      <vt:lpstr>Učebna ICT 2</vt:lpstr>
      <vt:lpstr>CELKEM!Oblast_tisku</vt:lpstr>
      <vt:lpstr>'Přírodovědná učebna'!Oblast_tisku</vt:lpstr>
      <vt:lpstr>'Učebna fyziky'!Oblast_tisku</vt:lpstr>
      <vt:lpstr>'Učebna chemie'!Oblast_tisku</vt:lpstr>
      <vt:lpstr>'Učebna ICT 1'!Oblast_tisku</vt:lpstr>
      <vt:lpstr>'Učebna ICT 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2019-03-12T09:50:19Z</dcterms:created>
  <dcterms:modified xsi:type="dcterms:W3CDTF">2021-07-19T11:24:57Z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0x0101006E2B38D584A9E54592BA26E03D6268D3</vt:lpwstr>
  </property>
</Properties>
</file>