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1760" activeTab="2"/>
  </bookViews>
  <sheets>
    <sheet name="Výkaz výměr - CELKEM vč. DPH" sheetId="1" r:id="rId1"/>
    <sheet name="Rozpočet" sheetId="2" r:id="rId2"/>
    <sheet name="Elektro" sheetId="3" r:id="rId3"/>
  </sheets>
  <definedNames>
    <definedName name="_xlnm.Print_Area" localSheetId="2">'Elektro'!$B$1:$I$136</definedName>
    <definedName name="_xlnm.Print_Area" localSheetId="1">'Rozpočet'!$B$1:$G$147</definedName>
    <definedName name="_xlnm.Print_Area" localSheetId="0">'Výkaz výměr - CELKEM vč. DPH'!$A$1:$K$34</definedName>
  </definedNames>
  <calcPr fullCalcOnLoad="1"/>
</workbook>
</file>

<file path=xl/sharedStrings.xml><?xml version="1.0" encoding="utf-8"?>
<sst xmlns="http://schemas.openxmlformats.org/spreadsheetml/2006/main" count="552" uniqueCount="338">
  <si>
    <t xml:space="preserve">Akce: </t>
  </si>
  <si>
    <t>Vypracoval:</t>
  </si>
  <si>
    <t>Dodavatel.</t>
  </si>
  <si>
    <t xml:space="preserve">R E K A P I T U L A C E   N Á K L A D Ů  </t>
  </si>
  <si>
    <t xml:space="preserve">1. </t>
  </si>
  <si>
    <t>2.</t>
  </si>
  <si>
    <t>3.</t>
  </si>
  <si>
    <t>4.</t>
  </si>
  <si>
    <t>5.</t>
  </si>
  <si>
    <t>6.</t>
  </si>
  <si>
    <t>Stavební úpravy</t>
  </si>
  <si>
    <t>Požárně-bezpečností řešení</t>
  </si>
  <si>
    <t>Technologie vytápění</t>
  </si>
  <si>
    <t>Rozvod NTL. plynu</t>
  </si>
  <si>
    <t>Elektro, MaR</t>
  </si>
  <si>
    <t>Projektová dokumentace pro realizaci stavby, skutečné provedení</t>
  </si>
  <si>
    <t>Součet</t>
  </si>
  <si>
    <t>7.</t>
  </si>
  <si>
    <t>8.</t>
  </si>
  <si>
    <t>9.</t>
  </si>
  <si>
    <t>CELKEM včetně DPH</t>
  </si>
  <si>
    <t>10.</t>
  </si>
  <si>
    <t>VRN</t>
  </si>
  <si>
    <t>DPH</t>
  </si>
  <si>
    <t>Plynová kotelna pro Městskou plaveckou halu Louny</t>
  </si>
  <si>
    <t>skutečné provedení, doklady</t>
  </si>
  <si>
    <t>DOZBROJENÍ NADŘAZENÉHO ROZVADĚČE R..</t>
  </si>
  <si>
    <t>č.</t>
  </si>
  <si>
    <t>TYP PŘÍSTROJE</t>
  </si>
  <si>
    <t>POPIS PŘÍSTROJE</t>
  </si>
  <si>
    <t>POZNÁMKA</t>
  </si>
  <si>
    <t>[ks/m]</t>
  </si>
  <si>
    <t>VÝROBCE</t>
  </si>
  <si>
    <t>cena jedn.</t>
  </si>
  <si>
    <t>cena</t>
  </si>
  <si>
    <t>RSA 16</t>
  </si>
  <si>
    <t>svorka bílá 16 mm</t>
  </si>
  <si>
    <t>RSA 16 KP</t>
  </si>
  <si>
    <t>koncová přepážka</t>
  </si>
  <si>
    <t>RSA 6</t>
  </si>
  <si>
    <t>svorka bílá 6 mm</t>
  </si>
  <si>
    <t>RSA 6 KP</t>
  </si>
  <si>
    <t>štítek 1</t>
  </si>
  <si>
    <t>popisový štítek svorkovnice</t>
  </si>
  <si>
    <t>štítek 2</t>
  </si>
  <si>
    <t>popisový štítek svorky</t>
  </si>
  <si>
    <t>LPN 32B/3</t>
  </si>
  <si>
    <t>jistič</t>
  </si>
  <si>
    <t>LPN 63C/3</t>
  </si>
  <si>
    <t>CYA 10 černý</t>
  </si>
  <si>
    <t xml:space="preserve">vodič </t>
  </si>
  <si>
    <t>CYA 10 modrý světlý</t>
  </si>
  <si>
    <t>CYA 10 žluto-zelený</t>
  </si>
  <si>
    <t>CYA 6 černý</t>
  </si>
  <si>
    <t>CYA 6 modrý světlý</t>
  </si>
  <si>
    <t>CYA 6 žluto-zelený</t>
  </si>
  <si>
    <t>drátování rozvaděče</t>
  </si>
  <si>
    <t>popisky</t>
  </si>
  <si>
    <t>popisy přístrojů</t>
  </si>
  <si>
    <t>revize, atest</t>
  </si>
  <si>
    <t>ROZVADĚČ RMa2</t>
  </si>
  <si>
    <t>DIN lišta</t>
  </si>
  <si>
    <t>nosná lišta TS</t>
  </si>
  <si>
    <t>RSA 1,5</t>
  </si>
  <si>
    <t>svorka bílá 1,5 mm</t>
  </si>
  <si>
    <t>RSA 1,5 KP</t>
  </si>
  <si>
    <t>RSA 4</t>
  </si>
  <si>
    <t>svorka bílá 4 mm</t>
  </si>
  <si>
    <t>RSA 4 KP</t>
  </si>
  <si>
    <t>RSA L-15</t>
  </si>
  <si>
    <t>koncová svěrka</t>
  </si>
  <si>
    <t>RSPA 4</t>
  </si>
  <si>
    <t>nosič trubičkové pojistky</t>
  </si>
  <si>
    <t>0,08A</t>
  </si>
  <si>
    <t>pojistka trubičková 0,08A</t>
  </si>
  <si>
    <t>0,1A</t>
  </si>
  <si>
    <t>pojistka trubičková 0,2A</t>
  </si>
  <si>
    <t>1A</t>
  </si>
  <si>
    <t>pojistka trubičková 1A</t>
  </si>
  <si>
    <t>VS116K</t>
  </si>
  <si>
    <t>pomocné relé na DIN lištu</t>
  </si>
  <si>
    <t>VS308K</t>
  </si>
  <si>
    <t>ASN 32/1</t>
  </si>
  <si>
    <t>spínač</t>
  </si>
  <si>
    <t>LPN  0,4C/1</t>
  </si>
  <si>
    <t>LPN  0,5C/1</t>
  </si>
  <si>
    <t>LPN  2B/1</t>
  </si>
  <si>
    <t>LPN 10B/1</t>
  </si>
  <si>
    <t>LPN 16C/1</t>
  </si>
  <si>
    <t>LPN 16C/3</t>
  </si>
  <si>
    <t>MSK 1-0-2</t>
  </si>
  <si>
    <t>spínač na DIN</t>
  </si>
  <si>
    <t>N7</t>
  </si>
  <si>
    <t>přípojnice N</t>
  </si>
  <si>
    <t>PE7</t>
  </si>
  <si>
    <t>přípojnice PE</t>
  </si>
  <si>
    <t>S-LPN11</t>
  </si>
  <si>
    <t>pomocný kontakt</t>
  </si>
  <si>
    <t>DA275 - DF10</t>
  </si>
  <si>
    <t>svodič přepětí - třída D</t>
  </si>
  <si>
    <t>FLP - NPE</t>
  </si>
  <si>
    <t>svodič přepětí - třída B+C</t>
  </si>
  <si>
    <t>FLP B+C - GE</t>
  </si>
  <si>
    <t>WS 5720</t>
  </si>
  <si>
    <t>rozvaděč 500x700x200</t>
  </si>
  <si>
    <t>s mont. deskou</t>
  </si>
  <si>
    <t>4007003904002 žlutá</t>
  </si>
  <si>
    <t>Alert 8.1 HT</t>
  </si>
  <si>
    <t>por. signal.</t>
  </si>
  <si>
    <t>CYA 1 žlutý</t>
  </si>
  <si>
    <t>CYA 1,5 černý</t>
  </si>
  <si>
    <t>CYA 1,5 modrý světlý</t>
  </si>
  <si>
    <t>CYA 1,5 žluto-zelený</t>
  </si>
  <si>
    <t>CYA 2,5 černý</t>
  </si>
  <si>
    <t>CYA 2,5 modrý světlý</t>
  </si>
  <si>
    <t>CYA 2,5 žluto-zelený</t>
  </si>
  <si>
    <t>návlečky, popisy přístrojů</t>
  </si>
  <si>
    <t>šroub PE</t>
  </si>
  <si>
    <t>zemnící šroub, matice, podložky</t>
  </si>
  <si>
    <t>štítek 4</t>
  </si>
  <si>
    <t>štítek RMa2 50x120 mm</t>
  </si>
  <si>
    <t>PŘÍSTROJE MIMO ROZVADĚČE</t>
  </si>
  <si>
    <t>vypínač 1</t>
  </si>
  <si>
    <t>na omítku, IP44</t>
  </si>
  <si>
    <t>zásuvka 230V 50Hz IP44</t>
  </si>
  <si>
    <t>zásuvka 400V 50Hz IP67</t>
  </si>
  <si>
    <t>snímač tlaku 1 bar</t>
  </si>
  <si>
    <t>vč. návarku</t>
  </si>
  <si>
    <t>Atlantic 8W</t>
  </si>
  <si>
    <t>nouzové svítidlo</t>
  </si>
  <si>
    <t>Vipet-I-PS-WR 2x58W</t>
  </si>
  <si>
    <t xml:space="preserve">vč. zářivek a startérů S2 </t>
  </si>
  <si>
    <t>IP66 komp.</t>
  </si>
  <si>
    <t>termostat do jímky  30-90°C</t>
  </si>
  <si>
    <t>vč. jímky a návarku</t>
  </si>
  <si>
    <t>přetopení syst.</t>
  </si>
  <si>
    <t>přetopení TUV</t>
  </si>
  <si>
    <t>termostat prostorový 0-40°C</t>
  </si>
  <si>
    <t>detektor plynu</t>
  </si>
  <si>
    <t>vč. 2 čidel plynu</t>
  </si>
  <si>
    <t>sonda zaplavení prostoru</t>
  </si>
  <si>
    <t>vč. nosiče</t>
  </si>
  <si>
    <t>STOP tlačítko IP44</t>
  </si>
  <si>
    <t>pomocný materiál</t>
  </si>
  <si>
    <t>šrouby, vruty, hmoždniky</t>
  </si>
  <si>
    <t>deblok. spínač 1f</t>
  </si>
  <si>
    <t>IP44</t>
  </si>
  <si>
    <t>signalizace poruchy s kvit.</t>
  </si>
  <si>
    <t>do vrátnice</t>
  </si>
  <si>
    <t>KABELOVÉ TRASY</t>
  </si>
  <si>
    <t>LX kabelová lišta</t>
  </si>
  <si>
    <t>délka 2,5 m</t>
  </si>
  <si>
    <t>SONAP</t>
  </si>
  <si>
    <t>příchytky</t>
  </si>
  <si>
    <t>CMSM</t>
  </si>
  <si>
    <t xml:space="preserve"> 2Ox1,5</t>
  </si>
  <si>
    <t xml:space="preserve"> 3Jx1,5</t>
  </si>
  <si>
    <t xml:space="preserve"> 4Jx1</t>
  </si>
  <si>
    <t>CYA  6 žluto-zelený</t>
  </si>
  <si>
    <t>pospojování</t>
  </si>
  <si>
    <t>CYA 16 žluto-zelený</t>
  </si>
  <si>
    <t>CYKY</t>
  </si>
  <si>
    <t xml:space="preserve"> 12Ox1,5</t>
  </si>
  <si>
    <t xml:space="preserve"> 3Jx2,5</t>
  </si>
  <si>
    <t xml:space="preserve"> 5Jx2,5</t>
  </si>
  <si>
    <t xml:space="preserve"> 5Jx10</t>
  </si>
  <si>
    <t>JQTQ</t>
  </si>
  <si>
    <t>2Ox0,8</t>
  </si>
  <si>
    <t>JYTY</t>
  </si>
  <si>
    <t>12x0,8</t>
  </si>
  <si>
    <t>SYKFY</t>
  </si>
  <si>
    <t>2x2x0,5</t>
  </si>
  <si>
    <t>kabelový rošt 50x150 mm</t>
  </si>
  <si>
    <t>drátěný vč. přísluš.</t>
  </si>
  <si>
    <t>šrouby, podložky, matice atd.</t>
  </si>
  <si>
    <t>MONTÁŽE</t>
  </si>
  <si>
    <t>doprava materiálu</t>
  </si>
  <si>
    <t>upevnění rozvaděče</t>
  </si>
  <si>
    <t>RMa2</t>
  </si>
  <si>
    <t>upevnění regulátorů</t>
  </si>
  <si>
    <t>nástěnné prov.</t>
  </si>
  <si>
    <t>osazení čidel</t>
  </si>
  <si>
    <t>osazení svítidel</t>
  </si>
  <si>
    <t>osazení vypínače</t>
  </si>
  <si>
    <t>osazení stop tlačítka</t>
  </si>
  <si>
    <t>osazení zásuvky</t>
  </si>
  <si>
    <t>montáž nových kabel. tras</t>
  </si>
  <si>
    <t>příchytky SONAP</t>
  </si>
  <si>
    <t>montáž ochr. pospojování</t>
  </si>
  <si>
    <t>pokládka kabelů</t>
  </si>
  <si>
    <t>připojení kabelů</t>
  </si>
  <si>
    <t>vysekání prostupů stěnami</t>
  </si>
  <si>
    <t>zazdění prostupů</t>
  </si>
  <si>
    <t>oživení a uvedení do prov.</t>
  </si>
  <si>
    <t>výchozí revize</t>
  </si>
  <si>
    <t>celkem</t>
  </si>
  <si>
    <t>MJ</t>
  </si>
  <si>
    <t>za MJ</t>
  </si>
  <si>
    <t>1. Stavební úpravy</t>
  </si>
  <si>
    <t>kpl</t>
  </si>
  <si>
    <t>m2</t>
  </si>
  <si>
    <t>Vybílení stávajících zdí</t>
  </si>
  <si>
    <t>Oprava podlahy v kotelně včetně nové podlahové vpusti + dlažba</t>
  </si>
  <si>
    <t>Oprava podlahy ve strojovně, ochranný nátěr</t>
  </si>
  <si>
    <t>Otvory v obvodové konstrukci</t>
  </si>
  <si>
    <t>Zděnný domek pro měření a regulaci tlaku plynu</t>
  </si>
  <si>
    <t>2. Požárně-bezpečnostní řešení</t>
  </si>
  <si>
    <t>Požární ucpávky pro potrubí, kabely</t>
  </si>
  <si>
    <t>Přenosný hasící přístor CO2 - 55B</t>
  </si>
  <si>
    <t>3. Technologie vytápění</t>
  </si>
  <si>
    <t>včetně pojistné skupiny</t>
  </si>
  <si>
    <t>ohřev teplé vody a ovládání cirkulačního čerpadla</t>
  </si>
  <si>
    <t>ks</t>
  </si>
  <si>
    <t>Tlaková expanzní nádoba objem 800 litrů PN6</t>
  </si>
  <si>
    <t>Skupina pro přímé napojení na rozvod pitné vody - oddělovací člen DN20</t>
  </si>
  <si>
    <t>Zařízení pro automatické dopouštění vody do topného systému</t>
  </si>
  <si>
    <t>Úpravna vody s objemovým řízením Q=1m3/hod, hadice, m.blok</t>
  </si>
  <si>
    <t>Třícestný směšovací ventil DN40 kvs=44 + servopohon 230V + adaptér</t>
  </si>
  <si>
    <t>Tlaková expanzní nádoba objem 60 litrů PN10 + držák + armatury flowjet</t>
  </si>
  <si>
    <t>Oběhové cirkulační čerpadlo teplé vody Q=2m3/hod, H=4m, 230V</t>
  </si>
  <si>
    <t>Odvod spalin do komínu průměru 250mm včetně izolace</t>
  </si>
  <si>
    <t>Třísložkový fasádní nerezový komín průměr 250mm výšky 15m</t>
  </si>
  <si>
    <t>Potrubí průměru 200 pro přívod vzduchu ke kotlům</t>
  </si>
  <si>
    <t>Mezipřírubová uzavírací klapka UK65</t>
  </si>
  <si>
    <t>Mezipřírubová uzavírací klapka UK80</t>
  </si>
  <si>
    <t>Mezipřírubová zpětná klapka ZK65</t>
  </si>
  <si>
    <t>Příruba DN40 PN16 + přírubový spoj</t>
  </si>
  <si>
    <t>Příruba DN50 PN16 + přírubový spoj</t>
  </si>
  <si>
    <t>Příruba DN65 PN16 + přírubový spoj</t>
  </si>
  <si>
    <t>Příruba DN80 PN16 + přírubový spoj</t>
  </si>
  <si>
    <t>Kulový uzavírací ventil KK15</t>
  </si>
  <si>
    <t>Kulový uzavírací ventil KK20</t>
  </si>
  <si>
    <t>Kulový uzavírací ventil KK25</t>
  </si>
  <si>
    <t>Kulový uzavírací ventil KK40</t>
  </si>
  <si>
    <t>Kulový uzavírací ventil KK50</t>
  </si>
  <si>
    <t>Zpětný ventil ZV40</t>
  </si>
  <si>
    <t>Zpětný ventil ZV50</t>
  </si>
  <si>
    <t>Filtr do potrubí F40</t>
  </si>
  <si>
    <t>Filtr do potrubí F50</t>
  </si>
  <si>
    <t>Vyvažovací ventil VV40</t>
  </si>
  <si>
    <t>Vyvažovací ventil VV50</t>
  </si>
  <si>
    <t>Vyvažovací ventil VV65</t>
  </si>
  <si>
    <t>Vypouštěcí ventil VK10</t>
  </si>
  <si>
    <t>Vypouštěcí ventil VK15</t>
  </si>
  <si>
    <t>Automatický odvzdušňovací ventil ON</t>
  </si>
  <si>
    <t>Pojistný ventil PV 3/4" KB otv.přetlak 6bar</t>
  </si>
  <si>
    <t>Teploměr  jímka</t>
  </si>
  <si>
    <t>Manometr + příslušenství</t>
  </si>
  <si>
    <t>Ocelové potrubí DN20 + základní nátěr + tepelná izolace</t>
  </si>
  <si>
    <t>m</t>
  </si>
  <si>
    <t>Ocelové potrubí DN25 + základní nátěr + tepelná izolace</t>
  </si>
  <si>
    <t>Ocelové potrubí DN40 + základní nátěr + tepelná izolace</t>
  </si>
  <si>
    <t>Ocelové potrubí DN50 + základní nátěr + tepelná izolace</t>
  </si>
  <si>
    <t>Ocelové potrubí DN65 + základní nátěr + tepelná izolace</t>
  </si>
  <si>
    <t>Ocelové potrubí DN80 + základní nátěr + tepelná izolace</t>
  </si>
  <si>
    <t>Potrubí PPR16 průměr32 včetěn tepelné návlakové izolace</t>
  </si>
  <si>
    <t>Potrubí PPR16 průměr50 včetěn tepelné návlakové izolace</t>
  </si>
  <si>
    <t>Potrubí PPR16 průměr65 včetěn tepelné návlakové izolace</t>
  </si>
  <si>
    <t>Ocelové doplňkové konstrukce</t>
  </si>
  <si>
    <t>kg</t>
  </si>
  <si>
    <t>Uvedení kotlů do provozu</t>
  </si>
  <si>
    <t>Tlaková a topná zkouška</t>
  </si>
  <si>
    <t>hod</t>
  </si>
  <si>
    <t>Výchozí revize komínu</t>
  </si>
  <si>
    <t>Napojení na stávající rozvody topné vody, TV, SV</t>
  </si>
  <si>
    <t>Demontáž stávajícího zařízení</t>
  </si>
  <si>
    <t>Montáž technologie vytápění</t>
  </si>
  <si>
    <t>4. Rozvod NTL. plynu</t>
  </si>
  <si>
    <t>Zemní práce pro potrubí vně objektu</t>
  </si>
  <si>
    <t>Ocelové potrubí DN65 s izolací bralen</t>
  </si>
  <si>
    <t>Plynárenské šoupě DN40</t>
  </si>
  <si>
    <t>Filtr pro plyn DN40</t>
  </si>
  <si>
    <t>Mezipřírubová klapka DN40</t>
  </si>
  <si>
    <t>Mezipřírubová klapka DN65</t>
  </si>
  <si>
    <t>Havarijní ventil pro plyn DN65</t>
  </si>
  <si>
    <t>STL. regulátor Regal 2VSX</t>
  </si>
  <si>
    <t>Manometr pro plyn včetně příslušenství</t>
  </si>
  <si>
    <t>Kulový ventil KK10</t>
  </si>
  <si>
    <t>Kulový ventil KK15</t>
  </si>
  <si>
    <t>Vzorkovací ventil pro plyn 15</t>
  </si>
  <si>
    <t>Kulový ventil KK40</t>
  </si>
  <si>
    <t>Ocelové potrubí DN15 včetně nátěru a uchycení</t>
  </si>
  <si>
    <t>Ocelové potrubí DN20 včetně nátěru a uchycení</t>
  </si>
  <si>
    <t>Ocelové potrubí DN40 včetně nátěru a uchycení</t>
  </si>
  <si>
    <t>Ocelové potrubí DN65 včetně nátěru a uchycení</t>
  </si>
  <si>
    <t>Chráničky pro potrubí</t>
  </si>
  <si>
    <t>Montáž rozvodu plynu</t>
  </si>
  <si>
    <t>Tlaková zkouška + revize</t>
  </si>
  <si>
    <t>Demontáž stávajícího umyvadla, osazení na nové místo</t>
  </si>
  <si>
    <t>Demontáž stávajících dveří včetně příslušenství</t>
  </si>
  <si>
    <t>Vybouráni otvoru pro nové požární dveře</t>
  </si>
  <si>
    <t>Demontáž stávající nášlapné vrstvy v původní baterkárně</t>
  </si>
  <si>
    <t>včetně přeložky vody a kanalizace</t>
  </si>
  <si>
    <t>Dozdění otvoru po stávajících dveřích</t>
  </si>
  <si>
    <t>Zhotovení montážního otvodu pro osazení akumulační nádrže</t>
  </si>
  <si>
    <t>Rezerva pro úpravu regulace pro VZT</t>
  </si>
  <si>
    <t>Uvedení kogeneračních jednotek do provozu</t>
  </si>
  <si>
    <t>Doprava, jeřáby, pomocné kunstrukce</t>
  </si>
  <si>
    <t>Sádrokaronový podhled v plynové kotelně</t>
  </si>
  <si>
    <t>mikrokogenerační jednotka pro kombinovanou výrobu tepla a elektrické</t>
  </si>
  <si>
    <t>energie spalováním zemního plynu, elektrický výkon 30kW, tepelný výkon</t>
  </si>
  <si>
    <t>62kW, včetně rozvaděče, protihlukového krytu, směšovacího uzlu společně</t>
  </si>
  <si>
    <t>s čerpadlem, VZT potrubím pro odvod chladícího vzduchu ven z místnosti</t>
  </si>
  <si>
    <t>Plynový kondenzační kotel výkon 187 kW při teplotě 80/60°C</t>
  </si>
  <si>
    <t>Regulace pro dva kotle do kaskády, ovládání jednoho topného okruhu,</t>
  </si>
  <si>
    <t>Kotlové oběhové čerpadlo Q=8m3/hod, H=1,5m, 230V</t>
  </si>
  <si>
    <t>Hydraulický vyrovnávač dynamických tlaků Q=22m3/hod + tep.izol</t>
  </si>
  <si>
    <t>včetně uzavírací klapky DN200 se servopohonem 230V</t>
  </si>
  <si>
    <t>Kombinovaný rozdělovač-sběrač pro Q=22m3/hod + tepelná izolace</t>
  </si>
  <si>
    <t>Třícestný směšovací ventil DN32 kvs=16 + servopohon 230V + adaptér</t>
  </si>
  <si>
    <t>Oběhové čerpadlo Q=3,9m3/hod, H=4m, 230V</t>
  </si>
  <si>
    <t>Oběhové čerpadlo Q=10,3m3/hod, H=4m, 230V</t>
  </si>
  <si>
    <t>Elektornické čerpadlo Q=2,8m3/hod, H=4m, 230V</t>
  </si>
  <si>
    <t>Oběhové čerpadlo Q=2,2m3/hod, H=4m, 230V</t>
  </si>
  <si>
    <t>Nerezový deskový výměník pro hřev teplé vody Q=80kW + tep. Izolace</t>
  </si>
  <si>
    <t>Oběhové čerpadlo Q=2,2m3/hod, H=2m, 230V</t>
  </si>
  <si>
    <t>Nerezová akumulační nádrž 1m3 na teplou vody + tep. Izolace</t>
  </si>
  <si>
    <t>včetně oplechování</t>
  </si>
  <si>
    <t xml:space="preserve">Akumulační nádrž na topnou vodu stojatá objem 5m3 + tepelné izolace </t>
  </si>
  <si>
    <t>s tvarovkou pro jeho zimní využití, tlumičem spalin, potrubí pro odvod spalin</t>
  </si>
  <si>
    <t>Mezipřírubová uzavírací klapka UK80 + servopohon 230V</t>
  </si>
  <si>
    <t>Přírubový filtr do potrubí F65</t>
  </si>
  <si>
    <t>Kulový uzavírací ventil KK32</t>
  </si>
  <si>
    <t>Zpětný ventil ZV32</t>
  </si>
  <si>
    <t>Filtr do potrubí F32</t>
  </si>
  <si>
    <t>Výměna hlavního uzávěru studené vody Š125</t>
  </si>
  <si>
    <t>Teploměr + jímka</t>
  </si>
  <si>
    <t>Ocelové potrubí DN100 včetně nátěru a uchycení</t>
  </si>
  <si>
    <t>MTZ+dodávky požárních dveří EW 15 DP3,  včetně zárubní</t>
  </si>
  <si>
    <t>Celkem bez DPH</t>
  </si>
  <si>
    <t>ZD „Plynová kotelna pro Městskou plaveckou halu Louny“</t>
  </si>
  <si>
    <t>Příloha č. 4</t>
  </si>
  <si>
    <t>Výkaz výměr</t>
  </si>
  <si>
    <t>_______________________________________________________________</t>
  </si>
  <si>
    <t>Výkaz výměr - elektro</t>
  </si>
  <si>
    <t>Výkaz výměr - rozpočet</t>
  </si>
  <si>
    <t>Cena</t>
  </si>
  <si>
    <t>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</si>
</sst>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textRotation="90" wrapText="1"/>
    </xf>
    <xf numFmtId="4" fontId="5" fillId="0" borderId="0" xfId="0" applyNumberFormat="1" applyFont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5" fillId="24" borderId="13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3" fontId="1" fillId="24" borderId="12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4" borderId="11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0" fillId="26" borderId="0" xfId="0" applyNumberForma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0" fillId="26" borderId="0" xfId="0" applyFill="1" applyAlignment="1" applyProtection="1">
      <alignment/>
      <protection locked="0"/>
    </xf>
    <xf numFmtId="0" fontId="5" fillId="26" borderId="11" xfId="0" applyNumberFormat="1" applyFont="1" applyFill="1" applyBorder="1" applyAlignment="1" applyProtection="1">
      <alignment horizontal="center" vertical="center"/>
      <protection locked="0"/>
    </xf>
    <xf numFmtId="0" fontId="1" fillId="27" borderId="11" xfId="0" applyNumberFormat="1" applyFont="1" applyFill="1" applyBorder="1" applyAlignment="1" applyProtection="1">
      <alignment horizontal="center" vertical="center"/>
      <protection locked="0"/>
    </xf>
    <xf numFmtId="0" fontId="5" fillId="26" borderId="12" xfId="0" applyNumberFormat="1" applyFont="1" applyFill="1" applyBorder="1" applyAlignment="1" applyProtection="1">
      <alignment horizontal="center" vertical="center"/>
      <protection locked="0"/>
    </xf>
    <xf numFmtId="0" fontId="1" fillId="27" borderId="12" xfId="0" applyNumberFormat="1" applyFont="1" applyFill="1" applyBorder="1" applyAlignment="1" applyProtection="1">
      <alignment horizontal="center" vertical="center"/>
      <protection locked="0"/>
    </xf>
    <xf numFmtId="0" fontId="5" fillId="27" borderId="12" xfId="0" applyNumberFormat="1" applyFont="1" applyFill="1" applyBorder="1" applyAlignment="1" applyProtection="1">
      <alignment horizontal="center" vertical="center"/>
      <protection locked="0"/>
    </xf>
    <xf numFmtId="0" fontId="5" fillId="26" borderId="13" xfId="0" applyNumberFormat="1" applyFont="1" applyFill="1" applyBorder="1" applyAlignment="1" applyProtection="1">
      <alignment horizontal="center" vertical="center"/>
      <protection locked="0"/>
    </xf>
    <xf numFmtId="0" fontId="5" fillId="27" borderId="13" xfId="0" applyNumberFormat="1" applyFont="1" applyFill="1" applyBorder="1" applyAlignment="1" applyProtection="1">
      <alignment horizontal="center" vertical="center"/>
      <protection locked="0"/>
    </xf>
    <xf numFmtId="0" fontId="5" fillId="27" borderId="12" xfId="0" applyFont="1" applyFill="1" applyBorder="1" applyAlignment="1" applyProtection="1">
      <alignment horizontal="center" vertical="center"/>
      <protection locked="0"/>
    </xf>
    <xf numFmtId="0" fontId="1" fillId="27" borderId="13" xfId="0" applyNumberFormat="1" applyFont="1" applyFill="1" applyBorder="1" applyAlignment="1" applyProtection="1">
      <alignment horizontal="center" vertical="center"/>
      <protection locked="0"/>
    </xf>
    <xf numFmtId="0" fontId="1" fillId="26" borderId="11" xfId="0" applyNumberFormat="1" applyFont="1" applyFill="1" applyBorder="1" applyAlignment="1" applyProtection="1">
      <alignment horizontal="center" vertical="center"/>
      <protection locked="0"/>
    </xf>
    <xf numFmtId="0" fontId="1" fillId="26" borderId="12" xfId="0" applyNumberFormat="1" applyFont="1" applyFill="1" applyBorder="1" applyAlignment="1" applyProtection="1">
      <alignment horizontal="center" vertical="center"/>
      <protection locked="0"/>
    </xf>
    <xf numFmtId="0" fontId="1" fillId="26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3" fontId="10" fillId="0" borderId="19" xfId="0" applyNumberFormat="1" applyFont="1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3" fontId="10" fillId="0" borderId="22" xfId="0" applyNumberFormat="1" applyFont="1" applyBorder="1" applyAlignment="1" applyProtection="1">
      <alignment horizontal="center"/>
      <protection/>
    </xf>
    <xf numFmtId="3" fontId="10" fillId="0" borderId="23" xfId="0" applyNumberFormat="1" applyFont="1" applyBorder="1" applyAlignment="1" applyProtection="1">
      <alignment horizontal="center"/>
      <protection/>
    </xf>
    <xf numFmtId="0" fontId="0" fillId="28" borderId="24" xfId="0" applyFill="1" applyBorder="1" applyAlignment="1" applyProtection="1">
      <alignment horizontal="center"/>
      <protection/>
    </xf>
    <xf numFmtId="0" fontId="2" fillId="6" borderId="25" xfId="0" applyFont="1" applyFill="1" applyBorder="1" applyAlignment="1" applyProtection="1">
      <alignment/>
      <protection/>
    </xf>
    <xf numFmtId="0" fontId="0" fillId="28" borderId="25" xfId="0" applyFill="1" applyBorder="1" applyAlignment="1" applyProtection="1">
      <alignment horizontal="center"/>
      <protection/>
    </xf>
    <xf numFmtId="3" fontId="0" fillId="28" borderId="25" xfId="0" applyNumberFormat="1" applyFill="1" applyBorder="1" applyAlignment="1" applyProtection="1">
      <alignment horizontal="right"/>
      <protection/>
    </xf>
    <xf numFmtId="3" fontId="0" fillId="28" borderId="26" xfId="0" applyNumberFormat="1" applyFill="1" applyBorder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3" fontId="0" fillId="0" borderId="36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0" fillId="28" borderId="15" xfId="0" applyFont="1" applyFill="1" applyBorder="1" applyAlignment="1" applyProtection="1">
      <alignment horizontal="center"/>
      <protection/>
    </xf>
    <xf numFmtId="0" fontId="0" fillId="28" borderId="16" xfId="0" applyFill="1" applyBorder="1" applyAlignment="1" applyProtection="1">
      <alignment horizontal="center"/>
      <protection/>
    </xf>
    <xf numFmtId="3" fontId="0" fillId="28" borderId="16" xfId="0" applyNumberFormat="1" applyFill="1" applyBorder="1" applyAlignment="1" applyProtection="1">
      <alignment horizontal="right"/>
      <protection/>
    </xf>
    <xf numFmtId="3" fontId="9" fillId="28" borderId="1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2" fillId="28" borderId="24" xfId="0" applyFont="1" applyFill="1" applyBorder="1" applyAlignment="1" applyProtection="1">
      <alignment/>
      <protection/>
    </xf>
    <xf numFmtId="0" fontId="2" fillId="28" borderId="25" xfId="0" applyFont="1" applyFill="1" applyBorder="1" applyAlignment="1" applyProtection="1">
      <alignment/>
      <protection/>
    </xf>
    <xf numFmtId="0" fontId="2" fillId="28" borderId="26" xfId="0" applyFont="1" applyFill="1" applyBorder="1" applyAlignment="1" applyProtection="1">
      <alignment/>
      <protection/>
    </xf>
    <xf numFmtId="0" fontId="10" fillId="28" borderId="16" xfId="0" applyFont="1" applyFill="1" applyBorder="1" applyAlignment="1" applyProtection="1">
      <alignment horizontal="center"/>
      <protection/>
    </xf>
    <xf numFmtId="3" fontId="10" fillId="28" borderId="17" xfId="0" applyNumberFormat="1" applyFont="1" applyFill="1" applyBorder="1" applyAlignment="1" applyProtection="1">
      <alignment horizontal="righ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10" fillId="28" borderId="21" xfId="0" applyFont="1" applyFill="1" applyBorder="1" applyAlignment="1" applyProtection="1">
      <alignment horizontal="center"/>
      <protection/>
    </xf>
    <xf numFmtId="0" fontId="0" fillId="28" borderId="39" xfId="0" applyFill="1" applyBorder="1" applyAlignment="1" applyProtection="1">
      <alignment horizontal="center"/>
      <protection/>
    </xf>
    <xf numFmtId="3" fontId="0" fillId="28" borderId="39" xfId="0" applyNumberFormat="1" applyFill="1" applyBorder="1" applyAlignment="1" applyProtection="1">
      <alignment horizontal="right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3" fontId="0" fillId="26" borderId="28" xfId="0" applyNumberFormat="1" applyFill="1" applyBorder="1" applyAlignment="1" applyProtection="1">
      <alignment horizontal="right"/>
      <protection locked="0"/>
    </xf>
    <xf numFmtId="3" fontId="0" fillId="26" borderId="35" xfId="0" applyNumberFormat="1" applyFill="1" applyBorder="1" applyAlignment="1" applyProtection="1">
      <alignment horizontal="right"/>
      <protection locked="0"/>
    </xf>
    <xf numFmtId="0" fontId="0" fillId="26" borderId="28" xfId="0" applyFill="1" applyBorder="1" applyAlignment="1" applyProtection="1">
      <alignment/>
      <protection locked="0"/>
    </xf>
    <xf numFmtId="0" fontId="13" fillId="0" borderId="41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0" fillId="0" borderId="44" xfId="0" applyNumberFormat="1" applyBorder="1" applyAlignment="1" applyProtection="1">
      <alignment horizontal="right" vertical="center"/>
      <protection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3" fontId="0" fillId="26" borderId="31" xfId="0" applyNumberForma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3" fontId="0" fillId="26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right" vertical="center"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6" borderId="41" xfId="0" applyFont="1" applyFill="1" applyBorder="1" applyAlignment="1" applyProtection="1">
      <alignment horizontal="center" vertical="center"/>
      <protection/>
    </xf>
    <xf numFmtId="0" fontId="0" fillId="6" borderId="42" xfId="0" applyFill="1" applyBorder="1" applyAlignment="1" applyProtection="1">
      <alignment horizontal="center" vertical="center"/>
      <protection/>
    </xf>
    <xf numFmtId="0" fontId="0" fillId="6" borderId="43" xfId="0" applyFill="1" applyBorder="1" applyAlignment="1" applyProtection="1">
      <alignment horizontal="center" vertical="center"/>
      <protection/>
    </xf>
    <xf numFmtId="0" fontId="13" fillId="4" borderId="41" xfId="0" applyFont="1" applyFill="1" applyBorder="1" applyAlignment="1" applyProtection="1">
      <alignment horizontal="center" vertical="center"/>
      <protection/>
    </xf>
    <xf numFmtId="0" fontId="0" fillId="4" borderId="42" xfId="0" applyFill="1" applyBorder="1" applyAlignment="1" applyProtection="1">
      <alignment horizontal="center" vertical="center"/>
      <protection/>
    </xf>
    <xf numFmtId="0" fontId="0" fillId="4" borderId="43" xfId="0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K22" sqref="K22"/>
    </sheetView>
  </sheetViews>
  <sheetFormatPr defaultColWidth="9.140625" defaultRowHeight="12.75"/>
  <cols>
    <col min="1" max="1" width="2.57421875" style="33" customWidth="1"/>
    <col min="2" max="2" width="9.140625" style="33" customWidth="1"/>
    <col min="3" max="3" width="3.7109375" style="33" customWidth="1"/>
    <col min="4" max="10" width="9.140625" style="33" customWidth="1"/>
    <col min="11" max="11" width="15.421875" style="37" customWidth="1"/>
    <col min="12" max="16384" width="9.140625" style="33" customWidth="1"/>
  </cols>
  <sheetData>
    <row r="1" ht="18">
      <c r="K1" s="34" t="s">
        <v>331</v>
      </c>
    </row>
    <row r="2" ht="12.75">
      <c r="K2" s="35" t="s">
        <v>330</v>
      </c>
    </row>
    <row r="3" ht="12.75">
      <c r="K3" s="35"/>
    </row>
    <row r="4" spans="2:11" ht="26.25">
      <c r="B4" s="131" t="s">
        <v>332</v>
      </c>
      <c r="C4" s="132"/>
      <c r="D4" s="132"/>
      <c r="E4" s="132"/>
      <c r="F4" s="132"/>
      <c r="G4" s="132"/>
      <c r="H4" s="132"/>
      <c r="I4" s="132"/>
      <c r="J4" s="132"/>
      <c r="K4" s="133"/>
    </row>
    <row r="6" spans="2:4" ht="18">
      <c r="B6" s="33" t="s">
        <v>0</v>
      </c>
      <c r="D6" s="36" t="s">
        <v>24</v>
      </c>
    </row>
    <row r="7" spans="2:10" ht="23.25" customHeight="1">
      <c r="B7" s="33" t="s">
        <v>1</v>
      </c>
      <c r="D7" s="52" t="s">
        <v>333</v>
      </c>
      <c r="E7" s="53"/>
      <c r="F7" s="53"/>
      <c r="G7" s="53"/>
      <c r="H7" s="53"/>
      <c r="I7" s="53"/>
      <c r="J7" s="53"/>
    </row>
    <row r="8" spans="2:10" ht="23.25" customHeight="1">
      <c r="B8" s="33" t="s">
        <v>2</v>
      </c>
      <c r="D8" s="52" t="s">
        <v>333</v>
      </c>
      <c r="E8" s="53"/>
      <c r="F8" s="53"/>
      <c r="G8" s="53"/>
      <c r="H8" s="53"/>
      <c r="I8" s="53"/>
      <c r="J8" s="53"/>
    </row>
    <row r="10" ht="18">
      <c r="D10" s="36" t="s">
        <v>3</v>
      </c>
    </row>
    <row r="12" spans="2:11" ht="12.75">
      <c r="B12" s="38" t="s">
        <v>4</v>
      </c>
      <c r="D12" s="33" t="s">
        <v>10</v>
      </c>
      <c r="K12" s="37">
        <f>Rozpočet!G21</f>
        <v>0</v>
      </c>
    </row>
    <row r="13" ht="12.75">
      <c r="B13" s="38"/>
    </row>
    <row r="14" spans="2:11" ht="12.75">
      <c r="B14" s="38" t="s">
        <v>5</v>
      </c>
      <c r="D14" s="33" t="s">
        <v>11</v>
      </c>
      <c r="K14" s="37">
        <f>Rozpočet!G27</f>
        <v>0</v>
      </c>
    </row>
    <row r="15" ht="12.75">
      <c r="B15" s="38"/>
    </row>
    <row r="16" spans="2:11" ht="12.75">
      <c r="B16" s="38" t="s">
        <v>6</v>
      </c>
      <c r="D16" s="33" t="s">
        <v>12</v>
      </c>
      <c r="K16" s="37">
        <f>Rozpočet!G117</f>
        <v>0</v>
      </c>
    </row>
    <row r="17" ht="12.75">
      <c r="B17" s="38"/>
    </row>
    <row r="18" spans="2:11" ht="12.75">
      <c r="B18" s="38" t="s">
        <v>7</v>
      </c>
      <c r="D18" s="33" t="s">
        <v>13</v>
      </c>
      <c r="K18" s="37">
        <f>Rozpočet!G146</f>
        <v>0</v>
      </c>
    </row>
    <row r="19" ht="12.75">
      <c r="B19" s="38"/>
    </row>
    <row r="20" spans="2:11" ht="12.75">
      <c r="B20" s="38" t="s">
        <v>8</v>
      </c>
      <c r="D20" s="33" t="s">
        <v>14</v>
      </c>
      <c r="K20" s="37">
        <f>Elektro!I136</f>
        <v>0</v>
      </c>
    </row>
    <row r="21" ht="12.75">
      <c r="B21" s="38"/>
    </row>
    <row r="22" spans="2:11" ht="12.75">
      <c r="B22" s="39" t="s">
        <v>9</v>
      </c>
      <c r="C22" s="40"/>
      <c r="D22" s="40" t="s">
        <v>15</v>
      </c>
      <c r="E22" s="40"/>
      <c r="F22" s="40"/>
      <c r="G22" s="40"/>
      <c r="H22" s="40"/>
      <c r="I22" s="40"/>
      <c r="J22" s="40"/>
      <c r="K22" s="51"/>
    </row>
    <row r="23" spans="2:11" ht="12.75">
      <c r="B23" s="39"/>
      <c r="C23" s="40"/>
      <c r="D23" s="41" t="s">
        <v>25</v>
      </c>
      <c r="E23" s="40"/>
      <c r="F23" s="40"/>
      <c r="G23" s="40"/>
      <c r="H23" s="40"/>
      <c r="I23" s="40"/>
      <c r="J23" s="40"/>
      <c r="K23" s="42"/>
    </row>
    <row r="24" spans="2:11" ht="12.75">
      <c r="B24" s="39"/>
      <c r="C24" s="40"/>
      <c r="D24" s="40"/>
      <c r="E24" s="40"/>
      <c r="F24" s="40"/>
      <c r="G24" s="40"/>
      <c r="H24" s="40"/>
      <c r="I24" s="40"/>
      <c r="J24" s="40"/>
      <c r="K24" s="42"/>
    </row>
    <row r="25" spans="2:11" ht="12.75">
      <c r="B25" s="39" t="s">
        <v>17</v>
      </c>
      <c r="C25" s="40"/>
      <c r="D25" s="40" t="s">
        <v>22</v>
      </c>
      <c r="E25" s="43"/>
      <c r="F25" s="40"/>
      <c r="G25" s="40"/>
      <c r="H25" s="40"/>
      <c r="I25" s="40"/>
      <c r="J25" s="40"/>
      <c r="K25" s="44">
        <f>(K12+K14+K16+K18+K20+K22)*0.05</f>
        <v>0</v>
      </c>
    </row>
    <row r="26" spans="2:11" ht="12.75">
      <c r="B26" s="45"/>
      <c r="C26" s="46"/>
      <c r="D26" s="46"/>
      <c r="E26" s="46"/>
      <c r="F26" s="46"/>
      <c r="G26" s="46"/>
      <c r="H26" s="46"/>
      <c r="I26" s="46"/>
      <c r="J26" s="46"/>
      <c r="K26" s="47"/>
    </row>
    <row r="27" ht="12.75">
      <c r="B27" s="38"/>
    </row>
    <row r="28" spans="2:11" ht="12.75">
      <c r="B28" s="38" t="s">
        <v>18</v>
      </c>
      <c r="D28" s="33" t="s">
        <v>16</v>
      </c>
      <c r="K28" s="37">
        <f>SUM(K12:K25)</f>
        <v>0</v>
      </c>
    </row>
    <row r="29" ht="12.75">
      <c r="B29" s="38"/>
    </row>
    <row r="30" spans="2:11" ht="12.75">
      <c r="B30" s="38" t="s">
        <v>19</v>
      </c>
      <c r="D30" s="33" t="s">
        <v>23</v>
      </c>
      <c r="E30" s="48"/>
      <c r="K30" s="37">
        <f>K28*0.2</f>
        <v>0</v>
      </c>
    </row>
    <row r="31" spans="2:11" ht="12.75">
      <c r="B31" s="45"/>
      <c r="C31" s="46"/>
      <c r="D31" s="46"/>
      <c r="E31" s="46"/>
      <c r="F31" s="46"/>
      <c r="G31" s="46"/>
      <c r="H31" s="46"/>
      <c r="I31" s="46"/>
      <c r="J31" s="46"/>
      <c r="K31" s="47"/>
    </row>
    <row r="32" ht="12.75">
      <c r="B32" s="38"/>
    </row>
    <row r="33" spans="2:11" ht="15.75">
      <c r="B33" s="38" t="s">
        <v>21</v>
      </c>
      <c r="D33" s="49" t="s">
        <v>20</v>
      </c>
      <c r="K33" s="50">
        <f>K30+K28</f>
        <v>0</v>
      </c>
    </row>
  </sheetData>
  <sheetProtection password="CCFF" sheet="1" objects="1" scenarios="1"/>
  <mergeCells count="1">
    <mergeCell ref="B4:K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7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16" sqref="E16"/>
    </sheetView>
  </sheetViews>
  <sheetFormatPr defaultColWidth="9.140625" defaultRowHeight="12.75"/>
  <cols>
    <col min="1" max="1" width="1.7109375" style="33" customWidth="1"/>
    <col min="2" max="2" width="6.57421875" style="103" customWidth="1"/>
    <col min="3" max="3" width="64.140625" style="33" customWidth="1"/>
    <col min="4" max="4" width="4.7109375" style="103" customWidth="1"/>
    <col min="5" max="5" width="6.57421875" style="103" customWidth="1"/>
    <col min="6" max="7" width="10.7109375" style="114" customWidth="1"/>
    <col min="8" max="16384" width="9.140625" style="33" customWidth="1"/>
  </cols>
  <sheetData>
    <row r="1" spans="2:7" ht="18">
      <c r="B1" s="72"/>
      <c r="C1" s="72"/>
      <c r="D1" s="73"/>
      <c r="E1" s="33"/>
      <c r="F1" s="33"/>
      <c r="G1" s="34" t="s">
        <v>331</v>
      </c>
    </row>
    <row r="2" spans="2:7" ht="15.75">
      <c r="B2" s="72"/>
      <c r="C2" s="72"/>
      <c r="D2" s="73"/>
      <c r="E2" s="33"/>
      <c r="F2" s="33"/>
      <c r="G2" s="35" t="s">
        <v>330</v>
      </c>
    </row>
    <row r="3" spans="2:7" ht="26.25">
      <c r="B3" s="144" t="s">
        <v>335</v>
      </c>
      <c r="C3" s="145"/>
      <c r="D3" s="145"/>
      <c r="E3" s="145"/>
      <c r="F3" s="145"/>
      <c r="G3" s="146"/>
    </row>
    <row r="4" spans="2:7" ht="9.75" customHeight="1" thickBot="1">
      <c r="B4" s="75"/>
      <c r="C4" s="75"/>
      <c r="D4" s="75"/>
      <c r="E4" s="75"/>
      <c r="F4" s="75"/>
      <c r="G4" s="75"/>
    </row>
    <row r="5" spans="2:7" s="77" customFormat="1" ht="12.75">
      <c r="B5" s="76"/>
      <c r="D5" s="78"/>
      <c r="E5" s="79" t="s">
        <v>337</v>
      </c>
      <c r="F5" s="80" t="s">
        <v>336</v>
      </c>
      <c r="G5" s="81" t="s">
        <v>336</v>
      </c>
    </row>
    <row r="6" spans="2:7" s="77" customFormat="1" ht="13.5" thickBot="1">
      <c r="B6" s="76"/>
      <c r="D6" s="82" t="s">
        <v>196</v>
      </c>
      <c r="E6" s="83" t="s">
        <v>196</v>
      </c>
      <c r="F6" s="84" t="s">
        <v>197</v>
      </c>
      <c r="G6" s="85" t="s">
        <v>195</v>
      </c>
    </row>
    <row r="7" spans="2:7" ht="15.75">
      <c r="B7" s="86"/>
      <c r="C7" s="87" t="s">
        <v>198</v>
      </c>
      <c r="D7" s="88"/>
      <c r="E7" s="88"/>
      <c r="F7" s="89"/>
      <c r="G7" s="90"/>
    </row>
    <row r="8" spans="2:7" ht="12.75">
      <c r="B8" s="91">
        <v>1</v>
      </c>
      <c r="C8" s="92" t="s">
        <v>289</v>
      </c>
      <c r="D8" s="93" t="s">
        <v>199</v>
      </c>
      <c r="E8" s="93">
        <v>1</v>
      </c>
      <c r="F8" s="128"/>
      <c r="G8" s="94">
        <f>E8*F8</f>
        <v>0</v>
      </c>
    </row>
    <row r="9" spans="2:7" ht="12.75">
      <c r="B9" s="91">
        <v>2</v>
      </c>
      <c r="C9" s="92" t="s">
        <v>290</v>
      </c>
      <c r="D9" s="93" t="s">
        <v>199</v>
      </c>
      <c r="E9" s="93">
        <v>1</v>
      </c>
      <c r="F9" s="128"/>
      <c r="G9" s="94">
        <f aca="true" t="shared" si="0" ref="G9:G82">E9*F9</f>
        <v>0</v>
      </c>
    </row>
    <row r="10" spans="2:7" ht="12.75">
      <c r="B10" s="91">
        <v>3</v>
      </c>
      <c r="C10" s="92" t="s">
        <v>291</v>
      </c>
      <c r="D10" s="93" t="s">
        <v>199</v>
      </c>
      <c r="E10" s="93">
        <v>1</v>
      </c>
      <c r="F10" s="128"/>
      <c r="G10" s="94">
        <f t="shared" si="0"/>
        <v>0</v>
      </c>
    </row>
    <row r="11" spans="2:7" ht="12.75">
      <c r="B11" s="95">
        <v>4</v>
      </c>
      <c r="C11" s="96" t="s">
        <v>288</v>
      </c>
      <c r="D11" s="141" t="s">
        <v>199</v>
      </c>
      <c r="E11" s="141">
        <v>1</v>
      </c>
      <c r="F11" s="137"/>
      <c r="G11" s="134">
        <f t="shared" si="0"/>
        <v>0</v>
      </c>
    </row>
    <row r="12" spans="2:7" ht="12.75">
      <c r="B12" s="97"/>
      <c r="C12" s="98" t="s">
        <v>292</v>
      </c>
      <c r="D12" s="142"/>
      <c r="E12" s="142"/>
      <c r="F12" s="138"/>
      <c r="G12" s="136"/>
    </row>
    <row r="13" spans="2:7" ht="12.75">
      <c r="B13" s="91">
        <v>5</v>
      </c>
      <c r="C13" s="92" t="s">
        <v>328</v>
      </c>
      <c r="D13" s="93" t="s">
        <v>199</v>
      </c>
      <c r="E13" s="93">
        <v>1</v>
      </c>
      <c r="F13" s="128"/>
      <c r="G13" s="94">
        <f t="shared" si="0"/>
        <v>0</v>
      </c>
    </row>
    <row r="14" spans="2:7" ht="12.75">
      <c r="B14" s="91">
        <v>6</v>
      </c>
      <c r="C14" s="92" t="s">
        <v>293</v>
      </c>
      <c r="D14" s="93" t="s">
        <v>199</v>
      </c>
      <c r="E14" s="93">
        <v>1</v>
      </c>
      <c r="F14" s="128"/>
      <c r="G14" s="94">
        <f t="shared" si="0"/>
        <v>0</v>
      </c>
    </row>
    <row r="15" spans="2:7" ht="12.75">
      <c r="B15" s="91">
        <v>7</v>
      </c>
      <c r="C15" s="92" t="s">
        <v>298</v>
      </c>
      <c r="D15" s="93" t="s">
        <v>200</v>
      </c>
      <c r="E15" s="93">
        <v>20</v>
      </c>
      <c r="F15" s="128"/>
      <c r="G15" s="94">
        <f>E15*F15</f>
        <v>0</v>
      </c>
    </row>
    <row r="16" spans="2:7" ht="12.75">
      <c r="B16" s="91">
        <v>8</v>
      </c>
      <c r="C16" s="92" t="s">
        <v>201</v>
      </c>
      <c r="D16" s="93" t="s">
        <v>200</v>
      </c>
      <c r="E16" s="93">
        <v>120</v>
      </c>
      <c r="F16" s="128"/>
      <c r="G16" s="94">
        <f>E16*F16</f>
        <v>0</v>
      </c>
    </row>
    <row r="17" spans="2:7" ht="12.75">
      <c r="B17" s="91">
        <v>9</v>
      </c>
      <c r="C17" s="92" t="s">
        <v>202</v>
      </c>
      <c r="D17" s="93" t="s">
        <v>200</v>
      </c>
      <c r="E17" s="93">
        <v>20</v>
      </c>
      <c r="F17" s="128"/>
      <c r="G17" s="94">
        <f t="shared" si="0"/>
        <v>0</v>
      </c>
    </row>
    <row r="18" spans="2:7" ht="12.75">
      <c r="B18" s="91">
        <v>10</v>
      </c>
      <c r="C18" s="92" t="s">
        <v>203</v>
      </c>
      <c r="D18" s="93" t="s">
        <v>200</v>
      </c>
      <c r="E18" s="93">
        <v>40</v>
      </c>
      <c r="F18" s="128"/>
      <c r="G18" s="94">
        <f t="shared" si="0"/>
        <v>0</v>
      </c>
    </row>
    <row r="19" spans="2:7" ht="12.75">
      <c r="B19" s="91">
        <v>11</v>
      </c>
      <c r="C19" s="92" t="s">
        <v>204</v>
      </c>
      <c r="D19" s="93" t="s">
        <v>199</v>
      </c>
      <c r="E19" s="93">
        <v>7</v>
      </c>
      <c r="F19" s="128"/>
      <c r="G19" s="94">
        <f t="shared" si="0"/>
        <v>0</v>
      </c>
    </row>
    <row r="20" spans="2:7" ht="13.5" thickBot="1">
      <c r="B20" s="99">
        <v>12</v>
      </c>
      <c r="C20" s="100" t="s">
        <v>205</v>
      </c>
      <c r="D20" s="101" t="s">
        <v>199</v>
      </c>
      <c r="E20" s="101">
        <v>1</v>
      </c>
      <c r="F20" s="129"/>
      <c r="G20" s="102">
        <f t="shared" si="0"/>
        <v>0</v>
      </c>
    </row>
    <row r="21" spans="3:7" ht="13.5" thickBot="1">
      <c r="C21" s="104" t="s">
        <v>16</v>
      </c>
      <c r="D21" s="105"/>
      <c r="E21" s="105"/>
      <c r="F21" s="106"/>
      <c r="G21" s="107">
        <f>SUM(G8:G20)</f>
        <v>0</v>
      </c>
    </row>
    <row r="22" spans="2:7" s="113" customFormat="1" ht="12.75">
      <c r="B22" s="108"/>
      <c r="C22" s="109"/>
      <c r="D22" s="110"/>
      <c r="E22" s="110"/>
      <c r="F22" s="111"/>
      <c r="G22" s="112"/>
    </row>
    <row r="23" ht="13.5" thickBot="1"/>
    <row r="24" spans="2:7" ht="15.75">
      <c r="B24" s="115"/>
      <c r="C24" s="116" t="s">
        <v>206</v>
      </c>
      <c r="D24" s="116"/>
      <c r="E24" s="116"/>
      <c r="F24" s="116"/>
      <c r="G24" s="117"/>
    </row>
    <row r="25" spans="2:7" ht="12.75">
      <c r="B25" s="91">
        <v>13</v>
      </c>
      <c r="C25" s="92" t="s">
        <v>207</v>
      </c>
      <c r="D25" s="93" t="s">
        <v>199</v>
      </c>
      <c r="E25" s="93">
        <v>8</v>
      </c>
      <c r="F25" s="128"/>
      <c r="G25" s="94">
        <f t="shared" si="0"/>
        <v>0</v>
      </c>
    </row>
    <row r="26" spans="2:7" ht="13.5" thickBot="1">
      <c r="B26" s="99">
        <v>14</v>
      </c>
      <c r="C26" s="100" t="s">
        <v>208</v>
      </c>
      <c r="D26" s="101" t="s">
        <v>199</v>
      </c>
      <c r="E26" s="101">
        <v>1</v>
      </c>
      <c r="F26" s="129"/>
      <c r="G26" s="102">
        <f t="shared" si="0"/>
        <v>0</v>
      </c>
    </row>
    <row r="27" spans="3:7" ht="13.5" thickBot="1">
      <c r="C27" s="104" t="s">
        <v>16</v>
      </c>
      <c r="D27" s="118"/>
      <c r="E27" s="118"/>
      <c r="F27" s="118"/>
      <c r="G27" s="119">
        <f>SUM(G25:G26)</f>
        <v>0</v>
      </c>
    </row>
    <row r="29" ht="13.5" thickBot="1"/>
    <row r="30" spans="2:7" ht="15.75">
      <c r="B30" s="115"/>
      <c r="C30" s="116" t="s">
        <v>209</v>
      </c>
      <c r="D30" s="88"/>
      <c r="E30" s="88"/>
      <c r="F30" s="89"/>
      <c r="G30" s="90"/>
    </row>
    <row r="31" spans="2:7" ht="12.75">
      <c r="B31" s="95">
        <v>15</v>
      </c>
      <c r="C31" s="96" t="s">
        <v>299</v>
      </c>
      <c r="D31" s="141" t="s">
        <v>199</v>
      </c>
      <c r="E31" s="141">
        <v>2</v>
      </c>
      <c r="F31" s="139"/>
      <c r="G31" s="134">
        <f>E31*F31</f>
        <v>0</v>
      </c>
    </row>
    <row r="32" spans="2:7" ht="12.75">
      <c r="B32" s="120"/>
      <c r="C32" s="121" t="s">
        <v>300</v>
      </c>
      <c r="D32" s="143"/>
      <c r="E32" s="143"/>
      <c r="F32" s="140"/>
      <c r="G32" s="135"/>
    </row>
    <row r="33" spans="2:7" ht="12.75">
      <c r="B33" s="120"/>
      <c r="C33" s="121" t="s">
        <v>301</v>
      </c>
      <c r="D33" s="143"/>
      <c r="E33" s="143"/>
      <c r="F33" s="140"/>
      <c r="G33" s="135"/>
    </row>
    <row r="34" spans="2:7" ht="12.75">
      <c r="B34" s="120"/>
      <c r="C34" s="121" t="s">
        <v>302</v>
      </c>
      <c r="D34" s="143"/>
      <c r="E34" s="143"/>
      <c r="F34" s="140"/>
      <c r="G34" s="135"/>
    </row>
    <row r="35" spans="2:7" ht="12.75">
      <c r="B35" s="97"/>
      <c r="C35" s="98" t="s">
        <v>319</v>
      </c>
      <c r="D35" s="142"/>
      <c r="E35" s="142"/>
      <c r="F35" s="138"/>
      <c r="G35" s="136"/>
    </row>
    <row r="36" spans="2:7" ht="12.75">
      <c r="B36" s="95">
        <v>16</v>
      </c>
      <c r="C36" s="96" t="s">
        <v>303</v>
      </c>
      <c r="D36" s="141" t="s">
        <v>199</v>
      </c>
      <c r="E36" s="141">
        <v>2</v>
      </c>
      <c r="F36" s="137"/>
      <c r="G36" s="134">
        <f t="shared" si="0"/>
        <v>0</v>
      </c>
    </row>
    <row r="37" spans="2:7" ht="12.75">
      <c r="B37" s="97"/>
      <c r="C37" s="98" t="s">
        <v>210</v>
      </c>
      <c r="D37" s="142"/>
      <c r="E37" s="142"/>
      <c r="F37" s="138"/>
      <c r="G37" s="136"/>
    </row>
    <row r="38" spans="2:7" ht="12.75">
      <c r="B38" s="95">
        <v>17</v>
      </c>
      <c r="C38" s="96" t="s">
        <v>304</v>
      </c>
      <c r="D38" s="141" t="s">
        <v>199</v>
      </c>
      <c r="E38" s="141">
        <v>1</v>
      </c>
      <c r="F38" s="137"/>
      <c r="G38" s="134">
        <f t="shared" si="0"/>
        <v>0</v>
      </c>
    </row>
    <row r="39" spans="2:7" ht="12.75">
      <c r="B39" s="97"/>
      <c r="C39" s="98" t="s">
        <v>211</v>
      </c>
      <c r="D39" s="142"/>
      <c r="E39" s="142"/>
      <c r="F39" s="138"/>
      <c r="G39" s="136"/>
    </row>
    <row r="40" spans="2:7" ht="12.75">
      <c r="B40" s="91">
        <v>18</v>
      </c>
      <c r="C40" s="92" t="s">
        <v>305</v>
      </c>
      <c r="D40" s="93" t="s">
        <v>212</v>
      </c>
      <c r="E40" s="93">
        <v>2</v>
      </c>
      <c r="F40" s="128"/>
      <c r="G40" s="94">
        <f t="shared" si="0"/>
        <v>0</v>
      </c>
    </row>
    <row r="41" spans="2:7" ht="12.75">
      <c r="B41" s="95">
        <v>19</v>
      </c>
      <c r="C41" s="96" t="s">
        <v>306</v>
      </c>
      <c r="D41" s="141" t="s">
        <v>199</v>
      </c>
      <c r="E41" s="141">
        <v>1</v>
      </c>
      <c r="F41" s="137"/>
      <c r="G41" s="134">
        <f>E41*F41</f>
        <v>0</v>
      </c>
    </row>
    <row r="42" spans="2:7" ht="12.75">
      <c r="B42" s="97"/>
      <c r="C42" s="98" t="s">
        <v>307</v>
      </c>
      <c r="D42" s="142"/>
      <c r="E42" s="142"/>
      <c r="F42" s="138"/>
      <c r="G42" s="136"/>
    </row>
    <row r="43" spans="2:7" ht="12.75">
      <c r="B43" s="91">
        <v>20</v>
      </c>
      <c r="C43" s="92" t="s">
        <v>213</v>
      </c>
      <c r="D43" s="93" t="s">
        <v>199</v>
      </c>
      <c r="E43" s="93">
        <v>1</v>
      </c>
      <c r="F43" s="128"/>
      <c r="G43" s="94">
        <f t="shared" si="0"/>
        <v>0</v>
      </c>
    </row>
    <row r="44" spans="2:7" ht="12.75">
      <c r="B44" s="91">
        <v>21</v>
      </c>
      <c r="C44" s="92" t="s">
        <v>214</v>
      </c>
      <c r="D44" s="93" t="s">
        <v>199</v>
      </c>
      <c r="E44" s="93">
        <v>1</v>
      </c>
      <c r="F44" s="128"/>
      <c r="G44" s="94">
        <f t="shared" si="0"/>
        <v>0</v>
      </c>
    </row>
    <row r="45" spans="2:7" ht="12.75">
      <c r="B45" s="91">
        <v>22</v>
      </c>
      <c r="C45" s="92" t="s">
        <v>215</v>
      </c>
      <c r="D45" s="93" t="s">
        <v>199</v>
      </c>
      <c r="E45" s="93">
        <v>1</v>
      </c>
      <c r="F45" s="128"/>
      <c r="G45" s="94">
        <f t="shared" si="0"/>
        <v>0</v>
      </c>
    </row>
    <row r="46" spans="2:7" ht="12.75">
      <c r="B46" s="91">
        <v>23</v>
      </c>
      <c r="C46" s="92" t="s">
        <v>216</v>
      </c>
      <c r="D46" s="93" t="s">
        <v>199</v>
      </c>
      <c r="E46" s="93">
        <v>1</v>
      </c>
      <c r="F46" s="128"/>
      <c r="G46" s="94">
        <f t="shared" si="0"/>
        <v>0</v>
      </c>
    </row>
    <row r="47" spans="2:7" ht="12.75">
      <c r="B47" s="91">
        <v>24</v>
      </c>
      <c r="C47" s="92" t="s">
        <v>308</v>
      </c>
      <c r="D47" s="93" t="s">
        <v>199</v>
      </c>
      <c r="E47" s="93">
        <v>1</v>
      </c>
      <c r="F47" s="128"/>
      <c r="G47" s="94">
        <f t="shared" si="0"/>
        <v>0</v>
      </c>
    </row>
    <row r="48" spans="2:7" ht="12.75">
      <c r="B48" s="91">
        <v>25</v>
      </c>
      <c r="C48" s="92" t="s">
        <v>309</v>
      </c>
      <c r="D48" s="93" t="s">
        <v>199</v>
      </c>
      <c r="E48" s="93">
        <v>1</v>
      </c>
      <c r="F48" s="128"/>
      <c r="G48" s="94">
        <f>E48*F48</f>
        <v>0</v>
      </c>
    </row>
    <row r="49" spans="2:7" ht="12.75">
      <c r="B49" s="91">
        <v>26</v>
      </c>
      <c r="C49" s="92" t="s">
        <v>310</v>
      </c>
      <c r="D49" s="93" t="s">
        <v>199</v>
      </c>
      <c r="E49" s="93">
        <v>1</v>
      </c>
      <c r="F49" s="128"/>
      <c r="G49" s="94">
        <f>E49*F49</f>
        <v>0</v>
      </c>
    </row>
    <row r="50" spans="2:7" ht="12.75">
      <c r="B50" s="91">
        <v>27</v>
      </c>
      <c r="C50" s="92" t="s">
        <v>217</v>
      </c>
      <c r="D50" s="93" t="s">
        <v>199</v>
      </c>
      <c r="E50" s="93">
        <v>1</v>
      </c>
      <c r="F50" s="128"/>
      <c r="G50" s="94">
        <f>E50*F50</f>
        <v>0</v>
      </c>
    </row>
    <row r="51" spans="2:7" ht="12.75">
      <c r="B51" s="91">
        <v>28</v>
      </c>
      <c r="C51" s="92" t="s">
        <v>311</v>
      </c>
      <c r="D51" s="93" t="s">
        <v>199</v>
      </c>
      <c r="E51" s="93">
        <v>1</v>
      </c>
      <c r="F51" s="128"/>
      <c r="G51" s="94">
        <f>E51*F51</f>
        <v>0</v>
      </c>
    </row>
    <row r="52" spans="2:7" ht="12.75">
      <c r="B52" s="91">
        <v>29</v>
      </c>
      <c r="C52" s="92" t="s">
        <v>312</v>
      </c>
      <c r="D52" s="93" t="s">
        <v>199</v>
      </c>
      <c r="E52" s="93">
        <v>1</v>
      </c>
      <c r="F52" s="128"/>
      <c r="G52" s="94">
        <f t="shared" si="0"/>
        <v>0</v>
      </c>
    </row>
    <row r="53" spans="2:7" ht="12.75">
      <c r="B53" s="91">
        <v>30</v>
      </c>
      <c r="C53" s="92" t="s">
        <v>309</v>
      </c>
      <c r="D53" s="93" t="s">
        <v>199</v>
      </c>
      <c r="E53" s="93">
        <v>1</v>
      </c>
      <c r="F53" s="128"/>
      <c r="G53" s="94">
        <f t="shared" si="0"/>
        <v>0</v>
      </c>
    </row>
    <row r="54" spans="2:7" ht="12.75">
      <c r="B54" s="91">
        <v>31</v>
      </c>
      <c r="C54" s="92" t="s">
        <v>313</v>
      </c>
      <c r="D54" s="93" t="s">
        <v>199</v>
      </c>
      <c r="E54" s="93">
        <v>1</v>
      </c>
      <c r="F54" s="128"/>
      <c r="G54" s="94">
        <f t="shared" si="0"/>
        <v>0</v>
      </c>
    </row>
    <row r="55" spans="2:7" ht="12.75">
      <c r="B55" s="91">
        <v>32</v>
      </c>
      <c r="C55" s="92" t="s">
        <v>309</v>
      </c>
      <c r="D55" s="93" t="s">
        <v>199</v>
      </c>
      <c r="E55" s="93">
        <v>1</v>
      </c>
      <c r="F55" s="128"/>
      <c r="G55" s="94">
        <f t="shared" si="0"/>
        <v>0</v>
      </c>
    </row>
    <row r="56" spans="2:7" ht="12.75">
      <c r="B56" s="91">
        <v>33</v>
      </c>
      <c r="C56" s="92" t="s">
        <v>314</v>
      </c>
      <c r="D56" s="93" t="s">
        <v>199</v>
      </c>
      <c r="E56" s="93">
        <v>1</v>
      </c>
      <c r="F56" s="128"/>
      <c r="G56" s="94">
        <f t="shared" si="0"/>
        <v>0</v>
      </c>
    </row>
    <row r="57" spans="2:7" ht="12.75">
      <c r="B57" s="91">
        <v>34</v>
      </c>
      <c r="C57" s="92" t="s">
        <v>315</v>
      </c>
      <c r="D57" s="93" t="s">
        <v>199</v>
      </c>
      <c r="E57" s="93">
        <v>1</v>
      </c>
      <c r="F57" s="128"/>
      <c r="G57" s="94">
        <f t="shared" si="0"/>
        <v>0</v>
      </c>
    </row>
    <row r="58" spans="2:7" ht="12.75">
      <c r="B58" s="91">
        <v>35</v>
      </c>
      <c r="C58" s="92" t="s">
        <v>316</v>
      </c>
      <c r="D58" s="93" t="s">
        <v>199</v>
      </c>
      <c r="E58" s="93">
        <v>1</v>
      </c>
      <c r="F58" s="128"/>
      <c r="G58" s="94">
        <f t="shared" si="0"/>
        <v>0</v>
      </c>
    </row>
    <row r="59" spans="2:7" ht="12.75">
      <c r="B59" s="91">
        <v>36</v>
      </c>
      <c r="C59" s="92" t="s">
        <v>218</v>
      </c>
      <c r="D59" s="93" t="s">
        <v>199</v>
      </c>
      <c r="E59" s="93">
        <v>1</v>
      </c>
      <c r="F59" s="128"/>
      <c r="G59" s="94">
        <f t="shared" si="0"/>
        <v>0</v>
      </c>
    </row>
    <row r="60" spans="2:7" ht="12.75">
      <c r="B60" s="91">
        <v>37</v>
      </c>
      <c r="C60" s="92" t="s">
        <v>219</v>
      </c>
      <c r="D60" s="93" t="s">
        <v>199</v>
      </c>
      <c r="E60" s="93">
        <v>1</v>
      </c>
      <c r="F60" s="128"/>
      <c r="G60" s="94">
        <f t="shared" si="0"/>
        <v>0</v>
      </c>
    </row>
    <row r="61" spans="2:7" ht="12.75">
      <c r="B61" s="95">
        <v>38</v>
      </c>
      <c r="C61" s="96" t="s">
        <v>318</v>
      </c>
      <c r="D61" s="141" t="s">
        <v>199</v>
      </c>
      <c r="E61" s="141">
        <v>1</v>
      </c>
      <c r="F61" s="137"/>
      <c r="G61" s="134">
        <f t="shared" si="0"/>
        <v>0</v>
      </c>
    </row>
    <row r="62" spans="2:7" ht="12.75">
      <c r="B62" s="97"/>
      <c r="C62" s="98" t="s">
        <v>317</v>
      </c>
      <c r="D62" s="142"/>
      <c r="E62" s="142"/>
      <c r="F62" s="138"/>
      <c r="G62" s="136"/>
    </row>
    <row r="63" spans="2:7" ht="12.75">
      <c r="B63" s="91">
        <v>39</v>
      </c>
      <c r="C63" s="92" t="s">
        <v>220</v>
      </c>
      <c r="D63" s="93" t="s">
        <v>199</v>
      </c>
      <c r="E63" s="93">
        <v>1</v>
      </c>
      <c r="F63" s="128"/>
      <c r="G63" s="94">
        <f t="shared" si="0"/>
        <v>0</v>
      </c>
    </row>
    <row r="64" spans="2:7" ht="12.75">
      <c r="B64" s="91">
        <v>40</v>
      </c>
      <c r="C64" s="92" t="s">
        <v>221</v>
      </c>
      <c r="D64" s="93" t="s">
        <v>199</v>
      </c>
      <c r="E64" s="93">
        <v>1</v>
      </c>
      <c r="F64" s="128"/>
      <c r="G64" s="94">
        <f t="shared" si="0"/>
        <v>0</v>
      </c>
    </row>
    <row r="65" spans="2:7" ht="12.75">
      <c r="B65" s="91">
        <v>41</v>
      </c>
      <c r="C65" s="92" t="s">
        <v>222</v>
      </c>
      <c r="D65" s="93" t="s">
        <v>199</v>
      </c>
      <c r="E65" s="93">
        <v>2</v>
      </c>
      <c r="F65" s="128"/>
      <c r="G65" s="94">
        <f t="shared" si="0"/>
        <v>0</v>
      </c>
    </row>
    <row r="66" spans="2:7" ht="12.75">
      <c r="B66" s="91">
        <v>42</v>
      </c>
      <c r="C66" s="92" t="s">
        <v>223</v>
      </c>
      <c r="D66" s="93" t="s">
        <v>212</v>
      </c>
      <c r="E66" s="93">
        <v>6</v>
      </c>
      <c r="F66" s="128"/>
      <c r="G66" s="94">
        <f t="shared" si="0"/>
        <v>0</v>
      </c>
    </row>
    <row r="67" spans="2:7" ht="12.75">
      <c r="B67" s="91">
        <v>43</v>
      </c>
      <c r="C67" s="92" t="s">
        <v>224</v>
      </c>
      <c r="D67" s="93" t="s">
        <v>212</v>
      </c>
      <c r="E67" s="93">
        <v>6</v>
      </c>
      <c r="F67" s="128"/>
      <c r="G67" s="94">
        <f t="shared" si="0"/>
        <v>0</v>
      </c>
    </row>
    <row r="68" spans="2:7" ht="12.75">
      <c r="B68" s="91">
        <v>44</v>
      </c>
      <c r="C68" s="92" t="s">
        <v>320</v>
      </c>
      <c r="D68" s="93" t="s">
        <v>212</v>
      </c>
      <c r="E68" s="93">
        <v>1</v>
      </c>
      <c r="F68" s="128"/>
      <c r="G68" s="94">
        <f t="shared" si="0"/>
        <v>0</v>
      </c>
    </row>
    <row r="69" spans="2:7" ht="12.75">
      <c r="B69" s="91">
        <v>45</v>
      </c>
      <c r="C69" s="92" t="s">
        <v>225</v>
      </c>
      <c r="D69" s="93" t="s">
        <v>212</v>
      </c>
      <c r="E69" s="93">
        <v>3</v>
      </c>
      <c r="F69" s="128"/>
      <c r="G69" s="94">
        <f t="shared" si="0"/>
        <v>0</v>
      </c>
    </row>
    <row r="70" spans="2:7" ht="12.75">
      <c r="B70" s="91">
        <v>46</v>
      </c>
      <c r="C70" s="92" t="s">
        <v>321</v>
      </c>
      <c r="D70" s="93" t="s">
        <v>212</v>
      </c>
      <c r="E70" s="93">
        <v>1</v>
      </c>
      <c r="F70" s="128"/>
      <c r="G70" s="94">
        <f t="shared" si="0"/>
        <v>0</v>
      </c>
    </row>
    <row r="71" spans="2:7" ht="12.75">
      <c r="B71" s="91">
        <v>47</v>
      </c>
      <c r="C71" s="92" t="s">
        <v>226</v>
      </c>
      <c r="D71" s="93" t="s">
        <v>199</v>
      </c>
      <c r="E71" s="93">
        <v>6</v>
      </c>
      <c r="F71" s="128"/>
      <c r="G71" s="94">
        <f t="shared" si="0"/>
        <v>0</v>
      </c>
    </row>
    <row r="72" spans="2:7" ht="12.75">
      <c r="B72" s="91">
        <v>48</v>
      </c>
      <c r="C72" s="92" t="s">
        <v>227</v>
      </c>
      <c r="D72" s="93" t="s">
        <v>199</v>
      </c>
      <c r="E72" s="93">
        <v>5</v>
      </c>
      <c r="F72" s="128"/>
      <c r="G72" s="94">
        <f t="shared" si="0"/>
        <v>0</v>
      </c>
    </row>
    <row r="73" spans="2:7" ht="12.75">
      <c r="B73" s="91">
        <v>49</v>
      </c>
      <c r="C73" s="92" t="s">
        <v>228</v>
      </c>
      <c r="D73" s="93" t="s">
        <v>199</v>
      </c>
      <c r="E73" s="93">
        <v>24</v>
      </c>
      <c r="F73" s="128"/>
      <c r="G73" s="94">
        <f t="shared" si="0"/>
        <v>0</v>
      </c>
    </row>
    <row r="74" spans="2:7" ht="12.75">
      <c r="B74" s="91">
        <v>50</v>
      </c>
      <c r="C74" s="92" t="s">
        <v>229</v>
      </c>
      <c r="D74" s="93" t="s">
        <v>199</v>
      </c>
      <c r="E74" s="93">
        <v>16</v>
      </c>
      <c r="F74" s="128"/>
      <c r="G74" s="94">
        <f t="shared" si="0"/>
        <v>0</v>
      </c>
    </row>
    <row r="75" spans="2:7" ht="12.75">
      <c r="B75" s="91">
        <v>51</v>
      </c>
      <c r="C75" s="92" t="s">
        <v>230</v>
      </c>
      <c r="D75" s="93" t="s">
        <v>212</v>
      </c>
      <c r="E75" s="93">
        <v>1</v>
      </c>
      <c r="F75" s="128"/>
      <c r="G75" s="94">
        <f t="shared" si="0"/>
        <v>0</v>
      </c>
    </row>
    <row r="76" spans="2:7" ht="12.75">
      <c r="B76" s="91">
        <v>52</v>
      </c>
      <c r="C76" s="92" t="s">
        <v>231</v>
      </c>
      <c r="D76" s="93" t="s">
        <v>212</v>
      </c>
      <c r="E76" s="93">
        <v>2</v>
      </c>
      <c r="F76" s="128"/>
      <c r="G76" s="94">
        <f t="shared" si="0"/>
        <v>0</v>
      </c>
    </row>
    <row r="77" spans="2:7" ht="12.75">
      <c r="B77" s="91">
        <v>53</v>
      </c>
      <c r="C77" s="92" t="s">
        <v>232</v>
      </c>
      <c r="D77" s="93" t="s">
        <v>212</v>
      </c>
      <c r="E77" s="93">
        <v>4</v>
      </c>
      <c r="F77" s="128"/>
      <c r="G77" s="94">
        <f t="shared" si="0"/>
        <v>0</v>
      </c>
    </row>
    <row r="78" spans="2:7" ht="12.75">
      <c r="B78" s="91">
        <v>54</v>
      </c>
      <c r="C78" s="92" t="s">
        <v>322</v>
      </c>
      <c r="D78" s="93" t="s">
        <v>212</v>
      </c>
      <c r="E78" s="93">
        <v>6</v>
      </c>
      <c r="F78" s="128"/>
      <c r="G78" s="94">
        <f>E78*F78</f>
        <v>0</v>
      </c>
    </row>
    <row r="79" spans="2:7" ht="12.75">
      <c r="B79" s="91">
        <v>55</v>
      </c>
      <c r="C79" s="92" t="s">
        <v>233</v>
      </c>
      <c r="D79" s="93" t="s">
        <v>212</v>
      </c>
      <c r="E79" s="93">
        <v>20</v>
      </c>
      <c r="F79" s="128"/>
      <c r="G79" s="94">
        <f t="shared" si="0"/>
        <v>0</v>
      </c>
    </row>
    <row r="80" spans="2:7" ht="12.75">
      <c r="B80" s="91">
        <v>56</v>
      </c>
      <c r="C80" s="92" t="s">
        <v>234</v>
      </c>
      <c r="D80" s="93" t="s">
        <v>212</v>
      </c>
      <c r="E80" s="93">
        <v>10</v>
      </c>
      <c r="F80" s="128"/>
      <c r="G80" s="94">
        <f t="shared" si="0"/>
        <v>0</v>
      </c>
    </row>
    <row r="81" spans="2:7" ht="12.75">
      <c r="B81" s="91">
        <v>57</v>
      </c>
      <c r="C81" s="92" t="s">
        <v>323</v>
      </c>
      <c r="D81" s="93" t="s">
        <v>212</v>
      </c>
      <c r="E81" s="93">
        <v>2</v>
      </c>
      <c r="F81" s="128"/>
      <c r="G81" s="94">
        <f>E81*F81</f>
        <v>0</v>
      </c>
    </row>
    <row r="82" spans="2:7" ht="12.75">
      <c r="B82" s="91">
        <v>58</v>
      </c>
      <c r="C82" s="92" t="s">
        <v>235</v>
      </c>
      <c r="D82" s="93" t="s">
        <v>212</v>
      </c>
      <c r="E82" s="93">
        <v>3</v>
      </c>
      <c r="F82" s="128"/>
      <c r="G82" s="94">
        <f t="shared" si="0"/>
        <v>0</v>
      </c>
    </row>
    <row r="83" spans="2:7" ht="12.75">
      <c r="B83" s="91">
        <v>59</v>
      </c>
      <c r="C83" s="92" t="s">
        <v>236</v>
      </c>
      <c r="D83" s="93" t="s">
        <v>212</v>
      </c>
      <c r="E83" s="93">
        <v>1</v>
      </c>
      <c r="F83" s="128"/>
      <c r="G83" s="94">
        <f aca="true" t="shared" si="1" ref="G83:G145">E83*F83</f>
        <v>0</v>
      </c>
    </row>
    <row r="84" spans="2:7" ht="12.75">
      <c r="B84" s="91">
        <v>60</v>
      </c>
      <c r="C84" s="92" t="s">
        <v>324</v>
      </c>
      <c r="D84" s="93" t="s">
        <v>212</v>
      </c>
      <c r="E84" s="93">
        <v>3</v>
      </c>
      <c r="F84" s="128"/>
      <c r="G84" s="94">
        <f>E84*F84</f>
        <v>0</v>
      </c>
    </row>
    <row r="85" spans="2:7" ht="12.75">
      <c r="B85" s="91">
        <v>61</v>
      </c>
      <c r="C85" s="92" t="s">
        <v>237</v>
      </c>
      <c r="D85" s="93" t="s">
        <v>212</v>
      </c>
      <c r="E85" s="93">
        <v>4</v>
      </c>
      <c r="F85" s="128"/>
      <c r="G85" s="94">
        <f t="shared" si="1"/>
        <v>0</v>
      </c>
    </row>
    <row r="86" spans="2:7" ht="12.75">
      <c r="B86" s="91">
        <v>62</v>
      </c>
      <c r="C86" s="92" t="s">
        <v>238</v>
      </c>
      <c r="D86" s="93" t="s">
        <v>212</v>
      </c>
      <c r="E86" s="93">
        <v>3</v>
      </c>
      <c r="F86" s="128"/>
      <c r="G86" s="94">
        <f t="shared" si="1"/>
        <v>0</v>
      </c>
    </row>
    <row r="87" spans="2:7" ht="12.75">
      <c r="B87" s="91">
        <v>63</v>
      </c>
      <c r="C87" s="92" t="s">
        <v>239</v>
      </c>
      <c r="D87" s="93" t="s">
        <v>212</v>
      </c>
      <c r="E87" s="93">
        <v>3</v>
      </c>
      <c r="F87" s="128"/>
      <c r="G87" s="94">
        <f t="shared" si="1"/>
        <v>0</v>
      </c>
    </row>
    <row r="88" spans="2:7" ht="12.75">
      <c r="B88" s="91">
        <v>64</v>
      </c>
      <c r="C88" s="92" t="s">
        <v>240</v>
      </c>
      <c r="D88" s="93" t="s">
        <v>212</v>
      </c>
      <c r="E88" s="93">
        <v>2</v>
      </c>
      <c r="F88" s="128"/>
      <c r="G88" s="94">
        <f t="shared" si="1"/>
        <v>0</v>
      </c>
    </row>
    <row r="89" spans="2:7" ht="12.75">
      <c r="B89" s="91">
        <v>65</v>
      </c>
      <c r="C89" s="92" t="s">
        <v>241</v>
      </c>
      <c r="D89" s="93" t="s">
        <v>212</v>
      </c>
      <c r="E89" s="93">
        <v>1</v>
      </c>
      <c r="F89" s="128"/>
      <c r="G89" s="94">
        <f t="shared" si="1"/>
        <v>0</v>
      </c>
    </row>
    <row r="90" spans="2:7" ht="12.75">
      <c r="B90" s="91">
        <v>66</v>
      </c>
      <c r="C90" s="92" t="s">
        <v>242</v>
      </c>
      <c r="D90" s="93" t="s">
        <v>212</v>
      </c>
      <c r="E90" s="93">
        <v>4</v>
      </c>
      <c r="F90" s="128"/>
      <c r="G90" s="94">
        <f t="shared" si="1"/>
        <v>0</v>
      </c>
    </row>
    <row r="91" spans="2:7" ht="12.75">
      <c r="B91" s="91">
        <v>67</v>
      </c>
      <c r="C91" s="92" t="s">
        <v>243</v>
      </c>
      <c r="D91" s="93" t="s">
        <v>212</v>
      </c>
      <c r="E91" s="93">
        <v>16</v>
      </c>
      <c r="F91" s="128"/>
      <c r="G91" s="94">
        <f t="shared" si="1"/>
        <v>0</v>
      </c>
    </row>
    <row r="92" spans="2:7" ht="12.75">
      <c r="B92" s="91">
        <v>68</v>
      </c>
      <c r="C92" s="92" t="s">
        <v>244</v>
      </c>
      <c r="D92" s="93" t="s">
        <v>212</v>
      </c>
      <c r="E92" s="93">
        <v>14</v>
      </c>
      <c r="F92" s="128"/>
      <c r="G92" s="94">
        <f t="shared" si="1"/>
        <v>0</v>
      </c>
    </row>
    <row r="93" spans="2:7" ht="12.75">
      <c r="B93" s="91">
        <v>69</v>
      </c>
      <c r="C93" s="92" t="s">
        <v>245</v>
      </c>
      <c r="D93" s="93" t="s">
        <v>212</v>
      </c>
      <c r="E93" s="93">
        <v>2</v>
      </c>
      <c r="F93" s="128"/>
      <c r="G93" s="94">
        <f t="shared" si="1"/>
        <v>0</v>
      </c>
    </row>
    <row r="94" spans="2:7" ht="12.75">
      <c r="B94" s="91">
        <v>70</v>
      </c>
      <c r="C94" s="92" t="s">
        <v>246</v>
      </c>
      <c r="D94" s="93" t="s">
        <v>199</v>
      </c>
      <c r="E94" s="93">
        <v>12</v>
      </c>
      <c r="F94" s="128"/>
      <c r="G94" s="94">
        <f t="shared" si="1"/>
        <v>0</v>
      </c>
    </row>
    <row r="95" spans="2:7" ht="12.75">
      <c r="B95" s="91">
        <v>71</v>
      </c>
      <c r="C95" s="92" t="s">
        <v>247</v>
      </c>
      <c r="D95" s="93" t="s">
        <v>199</v>
      </c>
      <c r="E95" s="93">
        <v>3</v>
      </c>
      <c r="F95" s="128"/>
      <c r="G95" s="94">
        <f t="shared" si="1"/>
        <v>0</v>
      </c>
    </row>
    <row r="96" spans="2:7" ht="12.75">
      <c r="B96" s="91">
        <v>72</v>
      </c>
      <c r="C96" s="92" t="s">
        <v>248</v>
      </c>
      <c r="D96" s="93" t="s">
        <v>249</v>
      </c>
      <c r="E96" s="93">
        <v>12</v>
      </c>
      <c r="F96" s="128"/>
      <c r="G96" s="94">
        <f t="shared" si="1"/>
        <v>0</v>
      </c>
    </row>
    <row r="97" spans="2:7" ht="12.75">
      <c r="B97" s="91">
        <v>73</v>
      </c>
      <c r="C97" s="92" t="s">
        <v>250</v>
      </c>
      <c r="D97" s="93" t="s">
        <v>249</v>
      </c>
      <c r="E97" s="93">
        <v>20</v>
      </c>
      <c r="F97" s="128"/>
      <c r="G97" s="94">
        <f t="shared" si="1"/>
        <v>0</v>
      </c>
    </row>
    <row r="98" spans="2:7" ht="12.75">
      <c r="B98" s="91">
        <v>74</v>
      </c>
      <c r="C98" s="92" t="s">
        <v>251</v>
      </c>
      <c r="D98" s="93" t="s">
        <v>249</v>
      </c>
      <c r="E98" s="93">
        <v>36</v>
      </c>
      <c r="F98" s="128"/>
      <c r="G98" s="94">
        <f t="shared" si="1"/>
        <v>0</v>
      </c>
    </row>
    <row r="99" spans="2:7" ht="12.75">
      <c r="B99" s="91">
        <v>75</v>
      </c>
      <c r="C99" s="92" t="s">
        <v>252</v>
      </c>
      <c r="D99" s="93" t="s">
        <v>249</v>
      </c>
      <c r="E99" s="93">
        <v>20</v>
      </c>
      <c r="F99" s="128"/>
      <c r="G99" s="94">
        <f t="shared" si="1"/>
        <v>0</v>
      </c>
    </row>
    <row r="100" spans="2:7" ht="12.75">
      <c r="B100" s="91">
        <v>76</v>
      </c>
      <c r="C100" s="92" t="s">
        <v>253</v>
      </c>
      <c r="D100" s="93" t="s">
        <v>249</v>
      </c>
      <c r="E100" s="93">
        <v>8</v>
      </c>
      <c r="F100" s="128"/>
      <c r="G100" s="94">
        <f t="shared" si="1"/>
        <v>0</v>
      </c>
    </row>
    <row r="101" spans="2:7" ht="12.75">
      <c r="B101" s="91">
        <v>77</v>
      </c>
      <c r="C101" s="92" t="s">
        <v>254</v>
      </c>
      <c r="D101" s="93" t="s">
        <v>249</v>
      </c>
      <c r="E101" s="93">
        <v>70</v>
      </c>
      <c r="F101" s="128"/>
      <c r="G101" s="94">
        <f t="shared" si="1"/>
        <v>0</v>
      </c>
    </row>
    <row r="102" spans="2:7" ht="12.75">
      <c r="B102" s="91">
        <v>78</v>
      </c>
      <c r="C102" s="92" t="s">
        <v>255</v>
      </c>
      <c r="D102" s="93" t="s">
        <v>249</v>
      </c>
      <c r="E102" s="93">
        <v>30</v>
      </c>
      <c r="F102" s="128"/>
      <c r="G102" s="94">
        <f t="shared" si="1"/>
        <v>0</v>
      </c>
    </row>
    <row r="103" spans="2:7" ht="12.75">
      <c r="B103" s="91">
        <v>79</v>
      </c>
      <c r="C103" s="92" t="s">
        <v>256</v>
      </c>
      <c r="D103" s="93" t="s">
        <v>249</v>
      </c>
      <c r="E103" s="93">
        <v>50</v>
      </c>
      <c r="F103" s="128"/>
      <c r="G103" s="94">
        <f t="shared" si="1"/>
        <v>0</v>
      </c>
    </row>
    <row r="104" spans="2:7" ht="12.75">
      <c r="B104" s="91">
        <v>80</v>
      </c>
      <c r="C104" s="92" t="s">
        <v>257</v>
      </c>
      <c r="D104" s="93" t="s">
        <v>249</v>
      </c>
      <c r="E104" s="93">
        <v>50</v>
      </c>
      <c r="F104" s="128"/>
      <c r="G104" s="94">
        <f t="shared" si="1"/>
        <v>0</v>
      </c>
    </row>
    <row r="105" spans="2:7" ht="12.75">
      <c r="B105" s="91">
        <v>81</v>
      </c>
      <c r="C105" s="92" t="s">
        <v>258</v>
      </c>
      <c r="D105" s="93" t="s">
        <v>259</v>
      </c>
      <c r="E105" s="93">
        <v>230</v>
      </c>
      <c r="F105" s="128"/>
      <c r="G105" s="94">
        <f t="shared" si="1"/>
        <v>0</v>
      </c>
    </row>
    <row r="106" spans="2:7" ht="12.75">
      <c r="B106" s="91">
        <v>82</v>
      </c>
      <c r="C106" s="92" t="s">
        <v>296</v>
      </c>
      <c r="D106" s="93" t="s">
        <v>199</v>
      </c>
      <c r="E106" s="93">
        <v>2</v>
      </c>
      <c r="F106" s="128"/>
      <c r="G106" s="94">
        <f t="shared" si="1"/>
        <v>0</v>
      </c>
    </row>
    <row r="107" spans="2:7" ht="12.75">
      <c r="B107" s="91">
        <v>83</v>
      </c>
      <c r="C107" s="92" t="s">
        <v>260</v>
      </c>
      <c r="D107" s="93" t="s">
        <v>199</v>
      </c>
      <c r="E107" s="93">
        <v>2</v>
      </c>
      <c r="F107" s="128"/>
      <c r="G107" s="94">
        <f t="shared" si="1"/>
        <v>0</v>
      </c>
    </row>
    <row r="108" spans="2:7" ht="12.75">
      <c r="B108" s="91">
        <v>84</v>
      </c>
      <c r="C108" s="92" t="s">
        <v>261</v>
      </c>
      <c r="D108" s="93" t="s">
        <v>262</v>
      </c>
      <c r="E108" s="93">
        <v>72</v>
      </c>
      <c r="F108" s="128"/>
      <c r="G108" s="94">
        <f t="shared" si="1"/>
        <v>0</v>
      </c>
    </row>
    <row r="109" spans="2:7" ht="12.75">
      <c r="B109" s="91">
        <v>85</v>
      </c>
      <c r="C109" s="92" t="s">
        <v>263</v>
      </c>
      <c r="D109" s="93" t="s">
        <v>199</v>
      </c>
      <c r="E109" s="93">
        <v>1</v>
      </c>
      <c r="F109" s="128"/>
      <c r="G109" s="94">
        <f t="shared" si="1"/>
        <v>0</v>
      </c>
    </row>
    <row r="110" spans="2:7" ht="12.75">
      <c r="B110" s="91">
        <v>86</v>
      </c>
      <c r="C110" s="92" t="s">
        <v>264</v>
      </c>
      <c r="D110" s="93" t="s">
        <v>199</v>
      </c>
      <c r="E110" s="93">
        <v>10</v>
      </c>
      <c r="F110" s="128"/>
      <c r="G110" s="94">
        <f aca="true" t="shared" si="2" ref="G110:G116">E110*F110</f>
        <v>0</v>
      </c>
    </row>
    <row r="111" spans="2:7" ht="12.75">
      <c r="B111" s="91">
        <v>87</v>
      </c>
      <c r="C111" s="92" t="s">
        <v>265</v>
      </c>
      <c r="D111" s="93" t="s">
        <v>199</v>
      </c>
      <c r="E111" s="93">
        <v>1</v>
      </c>
      <c r="F111" s="128"/>
      <c r="G111" s="94">
        <f t="shared" si="2"/>
        <v>0</v>
      </c>
    </row>
    <row r="112" spans="2:7" ht="12.75">
      <c r="B112" s="91">
        <v>88</v>
      </c>
      <c r="C112" s="92" t="s">
        <v>266</v>
      </c>
      <c r="D112" s="93" t="s">
        <v>199</v>
      </c>
      <c r="E112" s="93">
        <v>1</v>
      </c>
      <c r="F112" s="128"/>
      <c r="G112" s="94">
        <f t="shared" si="2"/>
        <v>0</v>
      </c>
    </row>
    <row r="113" spans="2:7" ht="12.75">
      <c r="B113" s="91">
        <v>89</v>
      </c>
      <c r="C113" s="92" t="s">
        <v>294</v>
      </c>
      <c r="D113" s="93" t="s">
        <v>199</v>
      </c>
      <c r="E113" s="93">
        <v>1</v>
      </c>
      <c r="F113" s="128"/>
      <c r="G113" s="94">
        <f t="shared" si="2"/>
        <v>0</v>
      </c>
    </row>
    <row r="114" spans="2:7" ht="12.75">
      <c r="B114" s="91">
        <v>90</v>
      </c>
      <c r="C114" s="92" t="s">
        <v>295</v>
      </c>
      <c r="D114" s="93" t="s">
        <v>199</v>
      </c>
      <c r="E114" s="93">
        <v>2</v>
      </c>
      <c r="F114" s="128"/>
      <c r="G114" s="94">
        <f t="shared" si="2"/>
        <v>0</v>
      </c>
    </row>
    <row r="115" spans="2:7" ht="12.75">
      <c r="B115" s="91">
        <v>91</v>
      </c>
      <c r="C115" s="92" t="s">
        <v>297</v>
      </c>
      <c r="D115" s="93" t="s">
        <v>199</v>
      </c>
      <c r="E115" s="93">
        <v>1</v>
      </c>
      <c r="F115" s="128"/>
      <c r="G115" s="94">
        <f t="shared" si="2"/>
        <v>0</v>
      </c>
    </row>
    <row r="116" spans="2:7" ht="13.5" thickBot="1">
      <c r="B116" s="99">
        <v>92</v>
      </c>
      <c r="C116" s="100" t="s">
        <v>325</v>
      </c>
      <c r="D116" s="101" t="s">
        <v>199</v>
      </c>
      <c r="E116" s="101">
        <v>1</v>
      </c>
      <c r="F116" s="129"/>
      <c r="G116" s="102">
        <f t="shared" si="2"/>
        <v>0</v>
      </c>
    </row>
    <row r="117" spans="3:7" ht="13.5" thickBot="1">
      <c r="C117" s="104" t="s">
        <v>16</v>
      </c>
      <c r="D117" s="105"/>
      <c r="E117" s="105"/>
      <c r="F117" s="106"/>
      <c r="G117" s="107">
        <f>SUM(G31:G116)</f>
        <v>0</v>
      </c>
    </row>
    <row r="119" ht="13.5" thickBot="1"/>
    <row r="120" spans="2:7" ht="15.75">
      <c r="B120" s="122"/>
      <c r="C120" s="116" t="s">
        <v>267</v>
      </c>
      <c r="D120" s="88"/>
      <c r="E120" s="88"/>
      <c r="F120" s="89"/>
      <c r="G120" s="90"/>
    </row>
    <row r="121" spans="2:7" ht="12.75">
      <c r="B121" s="91">
        <v>93</v>
      </c>
      <c r="C121" s="92" t="s">
        <v>268</v>
      </c>
      <c r="D121" s="93" t="s">
        <v>249</v>
      </c>
      <c r="E121" s="93">
        <v>1</v>
      </c>
      <c r="F121" s="128"/>
      <c r="G121" s="94">
        <f>E121*F121</f>
        <v>0</v>
      </c>
    </row>
    <row r="122" spans="2:7" ht="12.75">
      <c r="B122" s="91">
        <v>94</v>
      </c>
      <c r="C122" s="92" t="s">
        <v>269</v>
      </c>
      <c r="D122" s="93" t="s">
        <v>249</v>
      </c>
      <c r="E122" s="93">
        <v>3</v>
      </c>
      <c r="F122" s="128"/>
      <c r="G122" s="94">
        <f>E122*F122</f>
        <v>0</v>
      </c>
    </row>
    <row r="123" spans="2:7" ht="12.75">
      <c r="B123" s="91">
        <v>95</v>
      </c>
      <c r="C123" s="92" t="s">
        <v>270</v>
      </c>
      <c r="D123" s="93" t="s">
        <v>212</v>
      </c>
      <c r="E123" s="93">
        <v>1</v>
      </c>
      <c r="F123" s="128"/>
      <c r="G123" s="94">
        <f>E123*F123</f>
        <v>0</v>
      </c>
    </row>
    <row r="124" spans="2:7" ht="12.75">
      <c r="B124" s="91">
        <v>96</v>
      </c>
      <c r="C124" s="92" t="s">
        <v>271</v>
      </c>
      <c r="D124" s="93" t="s">
        <v>212</v>
      </c>
      <c r="E124" s="93">
        <v>1</v>
      </c>
      <c r="F124" s="128"/>
      <c r="G124" s="94">
        <f>E124*F124</f>
        <v>0</v>
      </c>
    </row>
    <row r="125" spans="2:7" ht="12.75">
      <c r="B125" s="91">
        <v>97</v>
      </c>
      <c r="C125" s="92" t="s">
        <v>272</v>
      </c>
      <c r="D125" s="93" t="s">
        <v>212</v>
      </c>
      <c r="E125" s="93">
        <v>2</v>
      </c>
      <c r="F125" s="128"/>
      <c r="G125" s="94">
        <f t="shared" si="1"/>
        <v>0</v>
      </c>
    </row>
    <row r="126" spans="2:7" ht="12.75">
      <c r="B126" s="91">
        <v>98</v>
      </c>
      <c r="C126" s="92" t="s">
        <v>273</v>
      </c>
      <c r="D126" s="93" t="s">
        <v>212</v>
      </c>
      <c r="E126" s="93">
        <v>2</v>
      </c>
      <c r="F126" s="128"/>
      <c r="G126" s="94">
        <f t="shared" si="1"/>
        <v>0</v>
      </c>
    </row>
    <row r="127" spans="2:7" ht="12.75">
      <c r="B127" s="91">
        <v>99</v>
      </c>
      <c r="C127" s="92" t="s">
        <v>274</v>
      </c>
      <c r="D127" s="93" t="s">
        <v>212</v>
      </c>
      <c r="E127" s="93">
        <v>1</v>
      </c>
      <c r="F127" s="128"/>
      <c r="G127" s="94">
        <f t="shared" si="1"/>
        <v>0</v>
      </c>
    </row>
    <row r="128" spans="2:7" ht="12.75">
      <c r="B128" s="91">
        <v>100</v>
      </c>
      <c r="C128" s="92" t="s">
        <v>275</v>
      </c>
      <c r="D128" s="93" t="s">
        <v>212</v>
      </c>
      <c r="E128" s="93">
        <v>1</v>
      </c>
      <c r="F128" s="128"/>
      <c r="G128" s="94">
        <f t="shared" si="1"/>
        <v>0</v>
      </c>
    </row>
    <row r="129" spans="2:7" ht="12.75">
      <c r="B129" s="91">
        <v>101</v>
      </c>
      <c r="C129" s="92" t="s">
        <v>226</v>
      </c>
      <c r="D129" s="93" t="s">
        <v>199</v>
      </c>
      <c r="E129" s="93">
        <v>8</v>
      </c>
      <c r="F129" s="128"/>
      <c r="G129" s="94">
        <f t="shared" si="1"/>
        <v>0</v>
      </c>
    </row>
    <row r="130" spans="2:7" ht="12.75">
      <c r="B130" s="91">
        <v>102</v>
      </c>
      <c r="C130" s="92" t="s">
        <v>227</v>
      </c>
      <c r="D130" s="93" t="s">
        <v>199</v>
      </c>
      <c r="E130" s="93">
        <v>2</v>
      </c>
      <c r="F130" s="128"/>
      <c r="G130" s="94">
        <f t="shared" si="1"/>
        <v>0</v>
      </c>
    </row>
    <row r="131" spans="2:7" ht="12.75">
      <c r="B131" s="91">
        <v>103</v>
      </c>
      <c r="C131" s="92" t="s">
        <v>228</v>
      </c>
      <c r="D131" s="93" t="s">
        <v>199</v>
      </c>
      <c r="E131" s="93">
        <v>4</v>
      </c>
      <c r="F131" s="128"/>
      <c r="G131" s="94">
        <f t="shared" si="1"/>
        <v>0</v>
      </c>
    </row>
    <row r="132" spans="2:7" ht="12.75">
      <c r="B132" s="91">
        <v>104</v>
      </c>
      <c r="C132" s="92" t="s">
        <v>276</v>
      </c>
      <c r="D132" s="93" t="s">
        <v>199</v>
      </c>
      <c r="E132" s="93">
        <v>3</v>
      </c>
      <c r="F132" s="128"/>
      <c r="G132" s="94">
        <f t="shared" si="1"/>
        <v>0</v>
      </c>
    </row>
    <row r="133" spans="2:7" ht="12.75">
      <c r="B133" s="91">
        <v>105</v>
      </c>
      <c r="C133" s="92" t="s">
        <v>326</v>
      </c>
      <c r="D133" s="93" t="s">
        <v>199</v>
      </c>
      <c r="E133" s="93">
        <v>1</v>
      </c>
      <c r="F133" s="128"/>
      <c r="G133" s="94">
        <f t="shared" si="1"/>
        <v>0</v>
      </c>
    </row>
    <row r="134" spans="2:7" ht="12.75">
      <c r="B134" s="91">
        <v>106</v>
      </c>
      <c r="C134" s="92" t="s">
        <v>277</v>
      </c>
      <c r="D134" s="93" t="s">
        <v>212</v>
      </c>
      <c r="E134" s="93">
        <v>1</v>
      </c>
      <c r="F134" s="128"/>
      <c r="G134" s="94">
        <f t="shared" si="1"/>
        <v>0</v>
      </c>
    </row>
    <row r="135" spans="2:7" ht="12.75">
      <c r="B135" s="91">
        <v>107</v>
      </c>
      <c r="C135" s="92" t="s">
        <v>278</v>
      </c>
      <c r="D135" s="93" t="s">
        <v>212</v>
      </c>
      <c r="E135" s="93">
        <v>4</v>
      </c>
      <c r="F135" s="130"/>
      <c r="G135" s="94">
        <f t="shared" si="1"/>
        <v>0</v>
      </c>
    </row>
    <row r="136" spans="2:7" ht="12.75">
      <c r="B136" s="91">
        <v>108</v>
      </c>
      <c r="C136" s="92" t="s">
        <v>279</v>
      </c>
      <c r="D136" s="93" t="s">
        <v>212</v>
      </c>
      <c r="E136" s="93">
        <v>2</v>
      </c>
      <c r="F136" s="130"/>
      <c r="G136" s="94">
        <f t="shared" si="1"/>
        <v>0</v>
      </c>
    </row>
    <row r="137" spans="2:7" ht="12.75">
      <c r="B137" s="91">
        <v>109</v>
      </c>
      <c r="C137" s="92" t="s">
        <v>280</v>
      </c>
      <c r="D137" s="93" t="s">
        <v>212</v>
      </c>
      <c r="E137" s="93">
        <v>2</v>
      </c>
      <c r="F137" s="130"/>
      <c r="G137" s="94">
        <f t="shared" si="1"/>
        <v>0</v>
      </c>
    </row>
    <row r="138" spans="2:7" ht="12.75">
      <c r="B138" s="91">
        <v>110</v>
      </c>
      <c r="C138" s="92" t="s">
        <v>281</v>
      </c>
      <c r="D138" s="93" t="s">
        <v>249</v>
      </c>
      <c r="E138" s="93">
        <v>6</v>
      </c>
      <c r="F138" s="130"/>
      <c r="G138" s="94">
        <f t="shared" si="1"/>
        <v>0</v>
      </c>
    </row>
    <row r="139" spans="2:7" ht="12.75">
      <c r="B139" s="91">
        <v>111</v>
      </c>
      <c r="C139" s="92" t="s">
        <v>282</v>
      </c>
      <c r="D139" s="93" t="s">
        <v>249</v>
      </c>
      <c r="E139" s="93">
        <v>24</v>
      </c>
      <c r="F139" s="130"/>
      <c r="G139" s="94">
        <f t="shared" si="1"/>
        <v>0</v>
      </c>
    </row>
    <row r="140" spans="2:7" ht="12.75">
      <c r="B140" s="91">
        <v>112</v>
      </c>
      <c r="C140" s="92" t="s">
        <v>283</v>
      </c>
      <c r="D140" s="93" t="s">
        <v>249</v>
      </c>
      <c r="E140" s="93">
        <v>8</v>
      </c>
      <c r="F140" s="130"/>
      <c r="G140" s="94">
        <f t="shared" si="1"/>
        <v>0</v>
      </c>
    </row>
    <row r="141" spans="2:7" ht="12.75">
      <c r="B141" s="91">
        <v>113</v>
      </c>
      <c r="C141" s="92" t="s">
        <v>284</v>
      </c>
      <c r="D141" s="93" t="s">
        <v>249</v>
      </c>
      <c r="E141" s="93">
        <v>10</v>
      </c>
      <c r="F141" s="130"/>
      <c r="G141" s="94">
        <f t="shared" si="1"/>
        <v>0</v>
      </c>
    </row>
    <row r="142" spans="2:7" ht="12.75">
      <c r="B142" s="91">
        <v>114</v>
      </c>
      <c r="C142" s="92" t="s">
        <v>327</v>
      </c>
      <c r="D142" s="93" t="s">
        <v>249</v>
      </c>
      <c r="E142" s="93">
        <v>3</v>
      </c>
      <c r="F142" s="130"/>
      <c r="G142" s="94">
        <f t="shared" si="1"/>
        <v>0</v>
      </c>
    </row>
    <row r="143" spans="2:7" ht="12.75">
      <c r="B143" s="91">
        <v>115</v>
      </c>
      <c r="C143" s="92" t="s">
        <v>285</v>
      </c>
      <c r="D143" s="93" t="s">
        <v>249</v>
      </c>
      <c r="E143" s="93">
        <v>3</v>
      </c>
      <c r="F143" s="128"/>
      <c r="G143" s="94">
        <f t="shared" si="1"/>
        <v>0</v>
      </c>
    </row>
    <row r="144" spans="2:7" ht="12.75">
      <c r="B144" s="91">
        <v>116</v>
      </c>
      <c r="C144" s="92" t="s">
        <v>286</v>
      </c>
      <c r="D144" s="93" t="s">
        <v>199</v>
      </c>
      <c r="E144" s="93">
        <v>1</v>
      </c>
      <c r="F144" s="128"/>
      <c r="G144" s="94">
        <f t="shared" si="1"/>
        <v>0</v>
      </c>
    </row>
    <row r="145" spans="2:7" ht="13.5" thickBot="1">
      <c r="B145" s="99">
        <v>117</v>
      </c>
      <c r="C145" s="100" t="s">
        <v>287</v>
      </c>
      <c r="D145" s="101" t="s">
        <v>199</v>
      </c>
      <c r="E145" s="101">
        <v>1</v>
      </c>
      <c r="F145" s="129"/>
      <c r="G145" s="102">
        <f t="shared" si="1"/>
        <v>0</v>
      </c>
    </row>
    <row r="146" spans="3:7" ht="13.5" thickBot="1">
      <c r="C146" s="123" t="s">
        <v>16</v>
      </c>
      <c r="D146" s="124"/>
      <c r="E146" s="124"/>
      <c r="F146" s="125"/>
      <c r="G146" s="126">
        <f>SUM(G121:G145)</f>
        <v>0</v>
      </c>
    </row>
    <row r="147" ht="12.75">
      <c r="C147" s="127"/>
    </row>
  </sheetData>
  <sheetProtection password="CCFF" sheet="1" objects="1" scenarios="1"/>
  <mergeCells count="25">
    <mergeCell ref="B3:G3"/>
    <mergeCell ref="D11:D12"/>
    <mergeCell ref="E11:E12"/>
    <mergeCell ref="F11:F12"/>
    <mergeCell ref="G11:G12"/>
    <mergeCell ref="E31:E35"/>
    <mergeCell ref="D31:D35"/>
    <mergeCell ref="D36:D37"/>
    <mergeCell ref="E36:E37"/>
    <mergeCell ref="D61:D62"/>
    <mergeCell ref="G36:G37"/>
    <mergeCell ref="G38:G39"/>
    <mergeCell ref="G41:G42"/>
    <mergeCell ref="F61:F62"/>
    <mergeCell ref="E61:E62"/>
    <mergeCell ref="D38:D39"/>
    <mergeCell ref="D41:D42"/>
    <mergeCell ref="E38:E39"/>
    <mergeCell ref="E41:E42"/>
    <mergeCell ref="G31:G35"/>
    <mergeCell ref="G61:G62"/>
    <mergeCell ref="F38:F39"/>
    <mergeCell ref="F41:F42"/>
    <mergeCell ref="F36:F37"/>
    <mergeCell ref="F31:F35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68" r:id="rId1"/>
  <rowBreaks count="2" manualBreakCount="2">
    <brk id="28" min="1" max="6" man="1"/>
    <brk id="117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136"/>
  <sheetViews>
    <sheetView tabSelected="1" zoomScalePageLayoutView="0" workbookViewId="0" topLeftCell="A1">
      <pane xSplit="9" ySplit="3" topLeftCell="J115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145" sqref="J14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1.57421875" style="0" customWidth="1"/>
    <col min="4" max="4" width="24.7109375" style="0" customWidth="1"/>
    <col min="5" max="5" width="11.57421875" style="0" customWidth="1"/>
    <col min="6" max="6" width="6.00390625" style="0" customWidth="1"/>
    <col min="7" max="7" width="16.140625" style="0" customWidth="1"/>
  </cols>
  <sheetData>
    <row r="1" spans="2:10" ht="18">
      <c r="B1" s="72"/>
      <c r="C1" s="72"/>
      <c r="D1" s="73"/>
      <c r="E1" s="33"/>
      <c r="F1" s="33"/>
      <c r="G1" s="33"/>
      <c r="H1" s="33"/>
      <c r="I1" s="34" t="s">
        <v>331</v>
      </c>
      <c r="J1" s="3"/>
    </row>
    <row r="2" spans="2:10" ht="15.75">
      <c r="B2" s="72"/>
      <c r="C2" s="72"/>
      <c r="D2" s="73"/>
      <c r="E2" s="33"/>
      <c r="F2" s="33"/>
      <c r="G2" s="33"/>
      <c r="H2" s="33"/>
      <c r="I2" s="35" t="s">
        <v>330</v>
      </c>
      <c r="J2" s="3"/>
    </row>
    <row r="3" spans="2:10" ht="26.25">
      <c r="B3" s="147" t="s">
        <v>334</v>
      </c>
      <c r="C3" s="148"/>
      <c r="D3" s="148"/>
      <c r="E3" s="148"/>
      <c r="F3" s="148"/>
      <c r="G3" s="148"/>
      <c r="H3" s="148"/>
      <c r="I3" s="149"/>
      <c r="J3" s="3"/>
    </row>
    <row r="4" spans="2:10" s="28" customFormat="1" ht="9.75" customHeight="1">
      <c r="B4" s="70"/>
      <c r="C4" s="74"/>
      <c r="D4" s="74"/>
      <c r="E4" s="74"/>
      <c r="F4" s="74"/>
      <c r="G4" s="74"/>
      <c r="H4" s="74"/>
      <c r="I4" s="74"/>
      <c r="J4" s="71"/>
    </row>
    <row r="5" spans="2:10" ht="21" customHeight="1">
      <c r="B5" s="72"/>
      <c r="C5" s="72" t="s">
        <v>26</v>
      </c>
      <c r="D5" s="73"/>
      <c r="E5" s="33"/>
      <c r="F5" s="33"/>
      <c r="G5" s="33"/>
      <c r="H5" s="33"/>
      <c r="I5" s="33"/>
      <c r="J5" s="3"/>
    </row>
    <row r="6" spans="8:10" ht="6" customHeight="1" thickBot="1">
      <c r="H6" s="10"/>
      <c r="I6" s="10"/>
      <c r="J6" s="3"/>
    </row>
    <row r="7" spans="2:10" s="4" customFormat="1" ht="12.75" customHeight="1" thickBot="1">
      <c r="B7" s="11" t="s">
        <v>27</v>
      </c>
      <c r="C7" s="12" t="s">
        <v>28</v>
      </c>
      <c r="D7" s="12" t="s">
        <v>29</v>
      </c>
      <c r="E7" s="13" t="s">
        <v>30</v>
      </c>
      <c r="F7" s="13" t="s">
        <v>31</v>
      </c>
      <c r="G7" s="12" t="s">
        <v>32</v>
      </c>
      <c r="H7" s="14" t="s">
        <v>33</v>
      </c>
      <c r="I7" s="32" t="s">
        <v>34</v>
      </c>
      <c r="J7"/>
    </row>
    <row r="8" spans="2:11" s="7" customFormat="1" ht="10.5" customHeight="1">
      <c r="B8" s="15">
        <v>1</v>
      </c>
      <c r="C8" s="16" t="s">
        <v>35</v>
      </c>
      <c r="D8" s="16" t="s">
        <v>36</v>
      </c>
      <c r="E8" s="15"/>
      <c r="F8" s="15">
        <v>6</v>
      </c>
      <c r="G8" s="54"/>
      <c r="H8" s="55"/>
      <c r="I8" s="29">
        <f aca="true" t="shared" si="0" ref="I8:I24">F8*H8</f>
        <v>0</v>
      </c>
      <c r="J8" s="5"/>
      <c r="K8" s="6"/>
    </row>
    <row r="9" spans="2:11" s="7" customFormat="1" ht="10.5" customHeight="1">
      <c r="B9" s="18">
        <v>2</v>
      </c>
      <c r="C9" s="19" t="s">
        <v>37</v>
      </c>
      <c r="D9" s="19" t="s">
        <v>38</v>
      </c>
      <c r="E9" s="18"/>
      <c r="F9" s="18">
        <v>1</v>
      </c>
      <c r="G9" s="56"/>
      <c r="H9" s="57"/>
      <c r="I9" s="30">
        <f t="shared" si="0"/>
        <v>0</v>
      </c>
      <c r="J9" s="5"/>
      <c r="K9" s="6"/>
    </row>
    <row r="10" spans="2:10" ht="10.5" customHeight="1">
      <c r="B10" s="18">
        <v>3</v>
      </c>
      <c r="C10" s="19" t="s">
        <v>39</v>
      </c>
      <c r="D10" s="19" t="s">
        <v>40</v>
      </c>
      <c r="E10" s="18"/>
      <c r="F10" s="18">
        <v>3</v>
      </c>
      <c r="G10" s="56"/>
      <c r="H10" s="57"/>
      <c r="I10" s="30">
        <f t="shared" si="0"/>
        <v>0</v>
      </c>
      <c r="J10" s="10"/>
    </row>
    <row r="11" spans="2:10" ht="10.5" customHeight="1">
      <c r="B11" s="18">
        <v>4</v>
      </c>
      <c r="C11" s="19" t="s">
        <v>41</v>
      </c>
      <c r="D11" s="19" t="s">
        <v>38</v>
      </c>
      <c r="E11" s="18"/>
      <c r="F11" s="18">
        <v>1</v>
      </c>
      <c r="G11" s="56"/>
      <c r="H11" s="57"/>
      <c r="I11" s="30">
        <f t="shared" si="0"/>
        <v>0</v>
      </c>
      <c r="J11" s="6"/>
    </row>
    <row r="12" spans="2:10" ht="10.5" customHeight="1">
      <c r="B12" s="18">
        <v>5</v>
      </c>
      <c r="C12" s="19" t="s">
        <v>42</v>
      </c>
      <c r="D12" s="19" t="s">
        <v>43</v>
      </c>
      <c r="E12" s="18"/>
      <c r="F12" s="18">
        <v>1</v>
      </c>
      <c r="G12" s="56"/>
      <c r="H12" s="57"/>
      <c r="I12" s="30">
        <f t="shared" si="0"/>
        <v>0</v>
      </c>
      <c r="J12" s="10"/>
    </row>
    <row r="13" spans="2:10" ht="10.5" customHeight="1">
      <c r="B13" s="18">
        <v>6</v>
      </c>
      <c r="C13" s="19" t="s">
        <v>44</v>
      </c>
      <c r="D13" s="19" t="s">
        <v>45</v>
      </c>
      <c r="E13" s="18"/>
      <c r="F13" s="18">
        <v>9</v>
      </c>
      <c r="G13" s="56"/>
      <c r="H13" s="57"/>
      <c r="I13" s="30">
        <f t="shared" si="0"/>
        <v>0</v>
      </c>
      <c r="J13" s="6"/>
    </row>
    <row r="14" spans="2:11" s="7" customFormat="1" ht="10.5" customHeight="1">
      <c r="B14" s="18">
        <v>7</v>
      </c>
      <c r="C14" s="18" t="s">
        <v>46</v>
      </c>
      <c r="D14" s="19" t="s">
        <v>47</v>
      </c>
      <c r="E14" s="19"/>
      <c r="F14" s="18">
        <v>1</v>
      </c>
      <c r="G14" s="56"/>
      <c r="H14" s="58"/>
      <c r="I14" s="30">
        <f t="shared" si="0"/>
        <v>0</v>
      </c>
      <c r="J14" s="6"/>
      <c r="K14" s="4"/>
    </row>
    <row r="15" spans="2:10" s="6" customFormat="1" ht="10.5" customHeight="1">
      <c r="B15" s="18">
        <v>8</v>
      </c>
      <c r="C15" s="18" t="s">
        <v>48</v>
      </c>
      <c r="D15" s="19" t="s">
        <v>47</v>
      </c>
      <c r="E15" s="19"/>
      <c r="F15" s="18">
        <v>2</v>
      </c>
      <c r="G15" s="56"/>
      <c r="H15" s="58"/>
      <c r="I15" s="30">
        <f t="shared" si="0"/>
        <v>0</v>
      </c>
      <c r="J15" s="4"/>
    </row>
    <row r="16" spans="2:11" s="7" customFormat="1" ht="10.5" customHeight="1">
      <c r="B16" s="18">
        <v>9</v>
      </c>
      <c r="C16" s="19" t="s">
        <v>49</v>
      </c>
      <c r="D16" s="19" t="s">
        <v>50</v>
      </c>
      <c r="E16" s="19"/>
      <c r="F16" s="18">
        <v>6</v>
      </c>
      <c r="G16" s="56"/>
      <c r="H16" s="58"/>
      <c r="I16" s="30">
        <f t="shared" si="0"/>
        <v>0</v>
      </c>
      <c r="J16" s="5"/>
      <c r="K16" s="6"/>
    </row>
    <row r="17" spans="2:11" s="7" customFormat="1" ht="10.5" customHeight="1">
      <c r="B17" s="18">
        <v>10</v>
      </c>
      <c r="C17" s="19" t="s">
        <v>51</v>
      </c>
      <c r="D17" s="19" t="s">
        <v>50</v>
      </c>
      <c r="E17" s="18"/>
      <c r="F17" s="18">
        <v>2</v>
      </c>
      <c r="G17" s="56"/>
      <c r="H17" s="58"/>
      <c r="I17" s="30">
        <f t="shared" si="0"/>
        <v>0</v>
      </c>
      <c r="J17" s="5"/>
      <c r="K17" s="6"/>
    </row>
    <row r="18" spans="2:11" s="7" customFormat="1" ht="10.5" customHeight="1">
      <c r="B18" s="18">
        <v>11</v>
      </c>
      <c r="C18" s="19" t="s">
        <v>52</v>
      </c>
      <c r="D18" s="19" t="s">
        <v>50</v>
      </c>
      <c r="E18" s="19"/>
      <c r="F18" s="18">
        <v>2</v>
      </c>
      <c r="G18" s="56"/>
      <c r="H18" s="58"/>
      <c r="I18" s="30">
        <f t="shared" si="0"/>
        <v>0</v>
      </c>
      <c r="J18"/>
      <c r="K18" s="6"/>
    </row>
    <row r="19" spans="2:11" s="7" customFormat="1" ht="10.5" customHeight="1">
      <c r="B19" s="18">
        <v>12</v>
      </c>
      <c r="C19" s="19" t="s">
        <v>53</v>
      </c>
      <c r="D19" s="19" t="s">
        <v>50</v>
      </c>
      <c r="E19" s="19"/>
      <c r="F19" s="18">
        <v>1</v>
      </c>
      <c r="G19" s="56"/>
      <c r="H19" s="58"/>
      <c r="I19" s="30">
        <f t="shared" si="0"/>
        <v>0</v>
      </c>
      <c r="J19" s="5"/>
      <c r="K19" s="6"/>
    </row>
    <row r="20" spans="2:11" s="7" customFormat="1" ht="10.5" customHeight="1">
      <c r="B20" s="18">
        <v>13</v>
      </c>
      <c r="C20" s="19" t="s">
        <v>54</v>
      </c>
      <c r="D20" s="19" t="s">
        <v>50</v>
      </c>
      <c r="E20" s="18"/>
      <c r="F20" s="18">
        <v>1</v>
      </c>
      <c r="G20" s="56"/>
      <c r="H20" s="58"/>
      <c r="I20" s="30">
        <f t="shared" si="0"/>
        <v>0</v>
      </c>
      <c r="J20" s="5"/>
      <c r="K20" s="6"/>
    </row>
    <row r="21" spans="2:11" s="7" customFormat="1" ht="10.5" customHeight="1">
      <c r="B21" s="18">
        <v>14</v>
      </c>
      <c r="C21" s="19" t="s">
        <v>55</v>
      </c>
      <c r="D21" s="19" t="s">
        <v>50</v>
      </c>
      <c r="E21" s="19"/>
      <c r="F21" s="18">
        <v>1</v>
      </c>
      <c r="G21" s="56"/>
      <c r="H21" s="58"/>
      <c r="I21" s="30">
        <f t="shared" si="0"/>
        <v>0</v>
      </c>
      <c r="J21"/>
      <c r="K21" s="6"/>
    </row>
    <row r="22" spans="2:11" s="7" customFormat="1" ht="10.5" customHeight="1">
      <c r="B22" s="18">
        <v>15</v>
      </c>
      <c r="C22" s="19" t="s">
        <v>56</v>
      </c>
      <c r="D22" s="19" t="s">
        <v>56</v>
      </c>
      <c r="E22" s="19"/>
      <c r="F22" s="18">
        <v>1</v>
      </c>
      <c r="G22" s="56"/>
      <c r="H22" s="58"/>
      <c r="I22" s="30">
        <f t="shared" si="0"/>
        <v>0</v>
      </c>
      <c r="J22"/>
      <c r="K22" s="6"/>
    </row>
    <row r="23" spans="2:11" s="7" customFormat="1" ht="10.5" customHeight="1">
      <c r="B23" s="18">
        <v>16</v>
      </c>
      <c r="C23" s="19" t="s">
        <v>57</v>
      </c>
      <c r="D23" s="19" t="s">
        <v>58</v>
      </c>
      <c r="E23" s="18"/>
      <c r="F23" s="18">
        <v>3</v>
      </c>
      <c r="G23" s="56"/>
      <c r="H23" s="58"/>
      <c r="I23" s="30">
        <f t="shared" si="0"/>
        <v>0</v>
      </c>
      <c r="J23" s="6"/>
      <c r="K23"/>
    </row>
    <row r="24" spans="2:11" s="7" customFormat="1" ht="10.5" customHeight="1" thickBot="1">
      <c r="B24" s="21">
        <v>17</v>
      </c>
      <c r="C24" s="22" t="s">
        <v>59</v>
      </c>
      <c r="D24" s="22" t="s">
        <v>59</v>
      </c>
      <c r="E24" s="21"/>
      <c r="F24" s="21">
        <v>1</v>
      </c>
      <c r="G24" s="59"/>
      <c r="H24" s="60"/>
      <c r="I24" s="31">
        <f t="shared" si="0"/>
        <v>0</v>
      </c>
      <c r="J24"/>
      <c r="K24"/>
    </row>
    <row r="25" spans="8:10" ht="6" customHeight="1">
      <c r="H25" s="10"/>
      <c r="I25" s="10"/>
      <c r="J25" s="6"/>
    </row>
    <row r="26" spans="2:11" ht="15.75">
      <c r="B26" s="1"/>
      <c r="C26" s="1" t="s">
        <v>60</v>
      </c>
      <c r="D26" s="2"/>
      <c r="J26" s="3"/>
      <c r="K26" s="4"/>
    </row>
    <row r="27" spans="8:10" ht="6" customHeight="1" thickBot="1">
      <c r="H27" s="10"/>
      <c r="I27" s="10"/>
      <c r="J27" s="4"/>
    </row>
    <row r="28" spans="2:11" s="4" customFormat="1" ht="12.75" customHeight="1" thickBot="1">
      <c r="B28" s="11" t="s">
        <v>27</v>
      </c>
      <c r="C28" s="12" t="s">
        <v>28</v>
      </c>
      <c r="D28" s="12" t="s">
        <v>29</v>
      </c>
      <c r="E28" s="13" t="s">
        <v>30</v>
      </c>
      <c r="F28" s="13" t="s">
        <v>31</v>
      </c>
      <c r="G28" s="12" t="s">
        <v>32</v>
      </c>
      <c r="H28" s="14" t="s">
        <v>33</v>
      </c>
      <c r="I28" s="32" t="s">
        <v>34</v>
      </c>
      <c r="J28" s="3"/>
      <c r="K28"/>
    </row>
    <row r="29" spans="2:11" s="7" customFormat="1" ht="10.5" customHeight="1">
      <c r="B29" s="15">
        <v>1</v>
      </c>
      <c r="C29" s="16" t="s">
        <v>61</v>
      </c>
      <c r="D29" s="16" t="s">
        <v>62</v>
      </c>
      <c r="E29" s="15"/>
      <c r="F29" s="15">
        <v>2</v>
      </c>
      <c r="G29" s="54"/>
      <c r="H29" s="55"/>
      <c r="I29" s="29">
        <f aca="true" t="shared" si="1" ref="I29:I73">F29*H29</f>
        <v>0</v>
      </c>
      <c r="J29" s="10"/>
      <c r="K29"/>
    </row>
    <row r="30" spans="2:10" ht="10.5" customHeight="1">
      <c r="B30" s="18">
        <v>2</v>
      </c>
      <c r="C30" s="19" t="s">
        <v>63</v>
      </c>
      <c r="D30" s="19" t="s">
        <v>64</v>
      </c>
      <c r="E30" s="18"/>
      <c r="F30" s="18">
        <v>40</v>
      </c>
      <c r="G30" s="56"/>
      <c r="H30" s="57"/>
      <c r="I30" s="30">
        <f t="shared" si="1"/>
        <v>0</v>
      </c>
      <c r="J30" s="10"/>
    </row>
    <row r="31" spans="2:10" ht="10.5" customHeight="1">
      <c r="B31" s="18">
        <v>3</v>
      </c>
      <c r="C31" s="19" t="s">
        <v>65</v>
      </c>
      <c r="D31" s="19" t="s">
        <v>38</v>
      </c>
      <c r="E31" s="18"/>
      <c r="F31" s="18">
        <v>1</v>
      </c>
      <c r="G31" s="56"/>
      <c r="H31" s="57"/>
      <c r="I31" s="30">
        <f t="shared" si="1"/>
        <v>0</v>
      </c>
      <c r="J31" s="6"/>
    </row>
    <row r="32" spans="2:11" s="7" customFormat="1" ht="10.5" customHeight="1">
      <c r="B32" s="18">
        <v>4</v>
      </c>
      <c r="C32" s="19" t="s">
        <v>66</v>
      </c>
      <c r="D32" s="19" t="s">
        <v>67</v>
      </c>
      <c r="E32" s="18"/>
      <c r="F32" s="18">
        <v>15</v>
      </c>
      <c r="G32" s="56"/>
      <c r="H32" s="57"/>
      <c r="I32" s="30">
        <f t="shared" si="1"/>
        <v>0</v>
      </c>
      <c r="J32" s="6"/>
      <c r="K32"/>
    </row>
    <row r="33" spans="2:11" s="7" customFormat="1" ht="10.5" customHeight="1">
      <c r="B33" s="18">
        <v>5</v>
      </c>
      <c r="C33" s="19" t="s">
        <v>68</v>
      </c>
      <c r="D33" s="19" t="s">
        <v>38</v>
      </c>
      <c r="E33" s="18"/>
      <c r="F33" s="18">
        <v>1</v>
      </c>
      <c r="G33" s="56"/>
      <c r="H33" s="57"/>
      <c r="I33" s="30">
        <f t="shared" si="1"/>
        <v>0</v>
      </c>
      <c r="J33" s="6"/>
      <c r="K33"/>
    </row>
    <row r="34" spans="2:11" s="7" customFormat="1" ht="10.5" customHeight="1">
      <c r="B34" s="18">
        <v>6</v>
      </c>
      <c r="C34" s="19" t="s">
        <v>69</v>
      </c>
      <c r="D34" s="19" t="s">
        <v>70</v>
      </c>
      <c r="E34" s="18"/>
      <c r="F34" s="18">
        <v>4</v>
      </c>
      <c r="G34" s="56"/>
      <c r="H34" s="57"/>
      <c r="I34" s="30">
        <f t="shared" si="1"/>
        <v>0</v>
      </c>
      <c r="J34" s="6"/>
      <c r="K34"/>
    </row>
    <row r="35" spans="2:11" s="7" customFormat="1" ht="10.5" customHeight="1">
      <c r="B35" s="18">
        <v>7</v>
      </c>
      <c r="C35" s="18" t="s">
        <v>71</v>
      </c>
      <c r="D35" s="19" t="s">
        <v>72</v>
      </c>
      <c r="E35" s="18"/>
      <c r="F35" s="18">
        <v>3</v>
      </c>
      <c r="G35" s="56"/>
      <c r="H35" s="57"/>
      <c r="I35" s="30">
        <f t="shared" si="1"/>
        <v>0</v>
      </c>
      <c r="J35" s="6"/>
      <c r="K35"/>
    </row>
    <row r="36" spans="2:11" s="7" customFormat="1" ht="10.5" customHeight="1">
      <c r="B36" s="18">
        <v>8</v>
      </c>
      <c r="C36" s="19" t="s">
        <v>42</v>
      </c>
      <c r="D36" s="19" t="s">
        <v>43</v>
      </c>
      <c r="E36" s="18"/>
      <c r="F36" s="18">
        <v>2</v>
      </c>
      <c r="G36" s="56"/>
      <c r="H36" s="57"/>
      <c r="I36" s="30">
        <f t="shared" si="1"/>
        <v>0</v>
      </c>
      <c r="J36" s="6"/>
      <c r="K36" s="4"/>
    </row>
    <row r="37" spans="2:10" s="6" customFormat="1" ht="10.5" customHeight="1">
      <c r="B37" s="18">
        <v>9</v>
      </c>
      <c r="C37" s="19" t="s">
        <v>44</v>
      </c>
      <c r="D37" s="19" t="s">
        <v>45</v>
      </c>
      <c r="E37" s="18"/>
      <c r="F37" s="18">
        <v>55</v>
      </c>
      <c r="G37" s="56"/>
      <c r="H37" s="57"/>
      <c r="I37" s="30">
        <f t="shared" si="1"/>
        <v>0</v>
      </c>
      <c r="J37" s="4"/>
    </row>
    <row r="38" spans="2:11" s="7" customFormat="1" ht="10.5" customHeight="1">
      <c r="B38" s="18">
        <v>10</v>
      </c>
      <c r="C38" s="18" t="s">
        <v>73</v>
      </c>
      <c r="D38" s="19" t="s">
        <v>74</v>
      </c>
      <c r="E38" s="18"/>
      <c r="F38" s="18">
        <v>1</v>
      </c>
      <c r="G38" s="56"/>
      <c r="H38" s="57"/>
      <c r="I38" s="30">
        <f t="shared" si="1"/>
        <v>0</v>
      </c>
      <c r="J38" s="6"/>
      <c r="K38" s="6"/>
    </row>
    <row r="39" spans="2:11" s="7" customFormat="1" ht="10.5" customHeight="1">
      <c r="B39" s="18">
        <v>11</v>
      </c>
      <c r="C39" s="18" t="s">
        <v>75</v>
      </c>
      <c r="D39" s="19" t="s">
        <v>76</v>
      </c>
      <c r="E39" s="18"/>
      <c r="F39" s="18">
        <v>1</v>
      </c>
      <c r="G39" s="56"/>
      <c r="H39" s="57"/>
      <c r="I39" s="30">
        <f t="shared" si="1"/>
        <v>0</v>
      </c>
      <c r="J39" s="6"/>
      <c r="K39" s="6"/>
    </row>
    <row r="40" spans="2:11" s="7" customFormat="1" ht="10.5" customHeight="1">
      <c r="B40" s="18">
        <v>12</v>
      </c>
      <c r="C40" s="18" t="s">
        <v>77</v>
      </c>
      <c r="D40" s="19" t="s">
        <v>78</v>
      </c>
      <c r="E40" s="18"/>
      <c r="F40" s="18">
        <v>1</v>
      </c>
      <c r="G40" s="56"/>
      <c r="H40" s="57"/>
      <c r="I40" s="30">
        <f t="shared" si="1"/>
        <v>0</v>
      </c>
      <c r="J40" s="6"/>
      <c r="K40" s="6"/>
    </row>
    <row r="41" spans="2:11" s="7" customFormat="1" ht="10.5" customHeight="1">
      <c r="B41" s="18">
        <v>13</v>
      </c>
      <c r="C41" s="18" t="s">
        <v>79</v>
      </c>
      <c r="D41" s="19" t="s">
        <v>80</v>
      </c>
      <c r="E41" s="18"/>
      <c r="F41" s="18">
        <v>15</v>
      </c>
      <c r="G41" s="56"/>
      <c r="H41" s="57"/>
      <c r="I41" s="30">
        <f t="shared" si="1"/>
        <v>0</v>
      </c>
      <c r="J41" s="6"/>
      <c r="K41" s="6"/>
    </row>
    <row r="42" spans="2:11" s="7" customFormat="1" ht="10.5" customHeight="1">
      <c r="B42" s="18">
        <v>14</v>
      </c>
      <c r="C42" s="18" t="s">
        <v>81</v>
      </c>
      <c r="D42" s="19" t="s">
        <v>80</v>
      </c>
      <c r="E42" s="18"/>
      <c r="F42" s="18">
        <v>6</v>
      </c>
      <c r="G42" s="56"/>
      <c r="H42" s="57"/>
      <c r="I42" s="30">
        <f t="shared" si="1"/>
        <v>0</v>
      </c>
      <c r="J42" s="6"/>
      <c r="K42" s="6"/>
    </row>
    <row r="43" spans="2:11" s="7" customFormat="1" ht="10.5" customHeight="1">
      <c r="B43" s="18">
        <v>15</v>
      </c>
      <c r="C43" s="18" t="s">
        <v>82</v>
      </c>
      <c r="D43" s="19" t="s">
        <v>83</v>
      </c>
      <c r="E43" s="19"/>
      <c r="F43" s="18">
        <v>1</v>
      </c>
      <c r="G43" s="56"/>
      <c r="H43" s="57"/>
      <c r="I43" s="30">
        <f t="shared" si="1"/>
        <v>0</v>
      </c>
      <c r="J43" s="6"/>
      <c r="K43" s="6"/>
    </row>
    <row r="44" spans="2:11" s="7" customFormat="1" ht="10.5" customHeight="1">
      <c r="B44" s="18">
        <v>16</v>
      </c>
      <c r="C44" s="18" t="s">
        <v>84</v>
      </c>
      <c r="D44" s="19" t="s">
        <v>47</v>
      </c>
      <c r="E44" s="19"/>
      <c r="F44" s="18">
        <v>4</v>
      </c>
      <c r="G44" s="56"/>
      <c r="H44" s="57"/>
      <c r="I44" s="30">
        <f t="shared" si="1"/>
        <v>0</v>
      </c>
      <c r="J44" s="6"/>
      <c r="K44" s="6"/>
    </row>
    <row r="45" spans="2:11" s="7" customFormat="1" ht="10.5" customHeight="1">
      <c r="B45" s="18">
        <v>17</v>
      </c>
      <c r="C45" s="18" t="s">
        <v>85</v>
      </c>
      <c r="D45" s="19" t="s">
        <v>47</v>
      </c>
      <c r="E45" s="19"/>
      <c r="F45" s="18">
        <v>5</v>
      </c>
      <c r="G45" s="56"/>
      <c r="H45" s="57"/>
      <c r="I45" s="30">
        <f t="shared" si="1"/>
        <v>0</v>
      </c>
      <c r="J45" s="6"/>
      <c r="K45" s="6"/>
    </row>
    <row r="46" spans="2:11" s="7" customFormat="1" ht="10.5" customHeight="1">
      <c r="B46" s="18">
        <v>18</v>
      </c>
      <c r="C46" s="18" t="s">
        <v>86</v>
      </c>
      <c r="D46" s="19" t="s">
        <v>47</v>
      </c>
      <c r="E46" s="19"/>
      <c r="F46" s="18">
        <v>1</v>
      </c>
      <c r="G46" s="56"/>
      <c r="H46" s="57"/>
      <c r="I46" s="30">
        <f t="shared" si="1"/>
        <v>0</v>
      </c>
      <c r="J46" s="4"/>
      <c r="K46" s="6"/>
    </row>
    <row r="47" spans="2:11" s="7" customFormat="1" ht="10.5" customHeight="1">
      <c r="B47" s="18">
        <v>19</v>
      </c>
      <c r="C47" s="18" t="s">
        <v>87</v>
      </c>
      <c r="D47" s="19" t="s">
        <v>47</v>
      </c>
      <c r="E47" s="19"/>
      <c r="F47" s="18">
        <v>5</v>
      </c>
      <c r="G47" s="56"/>
      <c r="H47" s="57"/>
      <c r="I47" s="30">
        <f t="shared" si="1"/>
        <v>0</v>
      </c>
      <c r="J47" s="6"/>
      <c r="K47" s="6"/>
    </row>
    <row r="48" spans="2:11" s="7" customFormat="1" ht="10.5" customHeight="1">
      <c r="B48" s="18">
        <v>20</v>
      </c>
      <c r="C48" s="18" t="s">
        <v>88</v>
      </c>
      <c r="D48" s="19" t="s">
        <v>47</v>
      </c>
      <c r="E48" s="19"/>
      <c r="F48" s="18">
        <v>1</v>
      </c>
      <c r="G48" s="56"/>
      <c r="H48" s="57"/>
      <c r="I48" s="30">
        <f t="shared" si="1"/>
        <v>0</v>
      </c>
      <c r="J48" s="6"/>
      <c r="K48" s="6"/>
    </row>
    <row r="49" spans="2:11" s="7" customFormat="1" ht="10.5" customHeight="1">
      <c r="B49" s="18">
        <v>21</v>
      </c>
      <c r="C49" s="18" t="s">
        <v>89</v>
      </c>
      <c r="D49" s="19" t="s">
        <v>47</v>
      </c>
      <c r="E49" s="19"/>
      <c r="F49" s="18">
        <v>1</v>
      </c>
      <c r="G49" s="56"/>
      <c r="H49" s="57"/>
      <c r="I49" s="30">
        <f t="shared" si="1"/>
        <v>0</v>
      </c>
      <c r="J49" s="6"/>
      <c r="K49" s="6"/>
    </row>
    <row r="50" spans="2:11" s="7" customFormat="1" ht="10.5" customHeight="1">
      <c r="B50" s="18">
        <v>22</v>
      </c>
      <c r="C50" s="18" t="s">
        <v>90</v>
      </c>
      <c r="D50" s="19" t="s">
        <v>91</v>
      </c>
      <c r="E50" s="19"/>
      <c r="F50" s="18">
        <v>6</v>
      </c>
      <c r="G50" s="56"/>
      <c r="H50" s="57"/>
      <c r="I50" s="30">
        <f t="shared" si="1"/>
        <v>0</v>
      </c>
      <c r="J50" s="6"/>
      <c r="K50" s="6"/>
    </row>
    <row r="51" spans="2:11" s="7" customFormat="1" ht="10.5" customHeight="1">
      <c r="B51" s="18">
        <v>23</v>
      </c>
      <c r="C51" s="18" t="s">
        <v>92</v>
      </c>
      <c r="D51" s="19" t="s">
        <v>93</v>
      </c>
      <c r="E51" s="18"/>
      <c r="F51" s="18">
        <v>1</v>
      </c>
      <c r="G51" s="56"/>
      <c r="H51" s="57"/>
      <c r="I51" s="30">
        <f t="shared" si="1"/>
        <v>0</v>
      </c>
      <c r="J51" s="6"/>
      <c r="K51" s="6"/>
    </row>
    <row r="52" spans="2:11" s="7" customFormat="1" ht="10.5" customHeight="1">
      <c r="B52" s="18">
        <v>24</v>
      </c>
      <c r="C52" s="18" t="s">
        <v>94</v>
      </c>
      <c r="D52" s="19" t="s">
        <v>95</v>
      </c>
      <c r="E52" s="19"/>
      <c r="F52" s="18">
        <v>1</v>
      </c>
      <c r="G52" s="56"/>
      <c r="H52" s="57"/>
      <c r="I52" s="30">
        <f t="shared" si="1"/>
        <v>0</v>
      </c>
      <c r="J52" s="6"/>
      <c r="K52" s="6"/>
    </row>
    <row r="53" spans="2:11" s="7" customFormat="1" ht="10.5" customHeight="1">
      <c r="B53" s="18">
        <v>25</v>
      </c>
      <c r="C53" s="18" t="s">
        <v>96</v>
      </c>
      <c r="D53" s="19" t="s">
        <v>97</v>
      </c>
      <c r="E53" s="18"/>
      <c r="F53" s="18">
        <v>9</v>
      </c>
      <c r="G53" s="56"/>
      <c r="H53" s="57"/>
      <c r="I53" s="30">
        <f t="shared" si="1"/>
        <v>0</v>
      </c>
      <c r="J53" s="6"/>
      <c r="K53" s="6"/>
    </row>
    <row r="54" spans="2:11" s="7" customFormat="1" ht="10.5" customHeight="1">
      <c r="B54" s="18">
        <v>26</v>
      </c>
      <c r="C54" s="18" t="s">
        <v>98</v>
      </c>
      <c r="D54" s="19" t="s">
        <v>99</v>
      </c>
      <c r="E54" s="19"/>
      <c r="F54" s="18">
        <v>1</v>
      </c>
      <c r="G54" s="56"/>
      <c r="H54" s="57"/>
      <c r="I54" s="30">
        <f t="shared" si="1"/>
        <v>0</v>
      </c>
      <c r="J54" s="6"/>
      <c r="K54" s="6"/>
    </row>
    <row r="55" spans="2:11" ht="10.5" customHeight="1">
      <c r="B55" s="18">
        <v>27</v>
      </c>
      <c r="C55" s="18" t="s">
        <v>100</v>
      </c>
      <c r="D55" s="19" t="s">
        <v>101</v>
      </c>
      <c r="E55" s="19"/>
      <c r="F55" s="18">
        <v>1</v>
      </c>
      <c r="G55" s="56"/>
      <c r="H55" s="57"/>
      <c r="I55" s="30">
        <f t="shared" si="1"/>
        <v>0</v>
      </c>
      <c r="J55" s="6"/>
      <c r="K55" s="6"/>
    </row>
    <row r="56" spans="2:11" s="7" customFormat="1" ht="10.5" customHeight="1">
      <c r="B56" s="20">
        <v>28</v>
      </c>
      <c r="C56" s="18" t="s">
        <v>102</v>
      </c>
      <c r="D56" s="19" t="s">
        <v>101</v>
      </c>
      <c r="E56" s="19"/>
      <c r="F56" s="18">
        <v>1</v>
      </c>
      <c r="G56" s="56"/>
      <c r="H56" s="57"/>
      <c r="I56" s="30">
        <f t="shared" si="1"/>
        <v>0</v>
      </c>
      <c r="J56" s="6"/>
      <c r="K56" s="6"/>
    </row>
    <row r="57" spans="2:11" s="7" customFormat="1" ht="10.5" customHeight="1">
      <c r="B57" s="18">
        <v>29</v>
      </c>
      <c r="C57" s="19" t="s">
        <v>103</v>
      </c>
      <c r="D57" s="19" t="s">
        <v>104</v>
      </c>
      <c r="E57" s="19" t="s">
        <v>105</v>
      </c>
      <c r="F57" s="18">
        <v>1</v>
      </c>
      <c r="G57" s="56"/>
      <c r="H57" s="57"/>
      <c r="I57" s="30">
        <f t="shared" si="1"/>
        <v>0</v>
      </c>
      <c r="J57" s="6"/>
      <c r="K57" s="6"/>
    </row>
    <row r="58" spans="2:11" s="7" customFormat="1" ht="10.5" customHeight="1">
      <c r="B58" s="18">
        <v>30</v>
      </c>
      <c r="C58" s="23" t="s">
        <v>106</v>
      </c>
      <c r="D58" s="24" t="s">
        <v>107</v>
      </c>
      <c r="E58" s="24" t="s">
        <v>108</v>
      </c>
      <c r="F58" s="20">
        <v>1</v>
      </c>
      <c r="G58" s="56"/>
      <c r="H58" s="57"/>
      <c r="I58" s="30">
        <f t="shared" si="1"/>
        <v>0</v>
      </c>
      <c r="J58" s="6"/>
      <c r="K58" s="6"/>
    </row>
    <row r="59" spans="2:11" s="7" customFormat="1" ht="10.5" customHeight="1">
      <c r="B59" s="18">
        <v>31</v>
      </c>
      <c r="C59" s="19" t="s">
        <v>109</v>
      </c>
      <c r="D59" s="19" t="s">
        <v>50</v>
      </c>
      <c r="E59" s="18"/>
      <c r="F59" s="18">
        <v>15</v>
      </c>
      <c r="G59" s="56"/>
      <c r="H59" s="57"/>
      <c r="I59" s="30">
        <f t="shared" si="1"/>
        <v>0</v>
      </c>
      <c r="J59" s="6"/>
      <c r="K59" s="6"/>
    </row>
    <row r="60" spans="2:11" ht="10.5" customHeight="1">
      <c r="B60" s="18">
        <v>32</v>
      </c>
      <c r="C60" s="19" t="s">
        <v>110</v>
      </c>
      <c r="D60" s="19" t="s">
        <v>50</v>
      </c>
      <c r="E60" s="19"/>
      <c r="F60" s="18">
        <v>10</v>
      </c>
      <c r="G60" s="56"/>
      <c r="H60" s="57"/>
      <c r="I60" s="30">
        <f t="shared" si="1"/>
        <v>0</v>
      </c>
      <c r="J60" s="6"/>
      <c r="K60" s="6"/>
    </row>
    <row r="61" spans="2:11" s="7" customFormat="1" ht="10.5" customHeight="1">
      <c r="B61" s="18">
        <v>33</v>
      </c>
      <c r="C61" s="19" t="s">
        <v>111</v>
      </c>
      <c r="D61" s="19" t="s">
        <v>50</v>
      </c>
      <c r="E61" s="18"/>
      <c r="F61" s="18">
        <v>5</v>
      </c>
      <c r="G61" s="56"/>
      <c r="H61" s="57"/>
      <c r="I61" s="30">
        <f t="shared" si="1"/>
        <v>0</v>
      </c>
      <c r="J61" s="6"/>
      <c r="K61" s="6"/>
    </row>
    <row r="62" spans="2:11" s="7" customFormat="1" ht="10.5" customHeight="1">
      <c r="B62" s="18">
        <v>34</v>
      </c>
      <c r="C62" s="19" t="s">
        <v>112</v>
      </c>
      <c r="D62" s="19" t="s">
        <v>50</v>
      </c>
      <c r="E62" s="19"/>
      <c r="F62" s="18">
        <v>2</v>
      </c>
      <c r="G62" s="56"/>
      <c r="H62" s="57"/>
      <c r="I62" s="30">
        <f t="shared" si="1"/>
        <v>0</v>
      </c>
      <c r="J62" s="6"/>
      <c r="K62" s="6"/>
    </row>
    <row r="63" spans="2:11" ht="10.5" customHeight="1">
      <c r="B63" s="18">
        <v>35</v>
      </c>
      <c r="C63" s="19" t="s">
        <v>113</v>
      </c>
      <c r="D63" s="19" t="s">
        <v>50</v>
      </c>
      <c r="E63" s="19"/>
      <c r="F63" s="18">
        <v>5</v>
      </c>
      <c r="G63" s="56"/>
      <c r="H63" s="57"/>
      <c r="I63" s="30">
        <f t="shared" si="1"/>
        <v>0</v>
      </c>
      <c r="J63" s="6"/>
      <c r="K63" s="6"/>
    </row>
    <row r="64" spans="2:11" s="7" customFormat="1" ht="10.5" customHeight="1">
      <c r="B64" s="18">
        <v>36</v>
      </c>
      <c r="C64" s="19" t="s">
        <v>114</v>
      </c>
      <c r="D64" s="19" t="s">
        <v>50</v>
      </c>
      <c r="E64" s="18"/>
      <c r="F64" s="18">
        <v>2</v>
      </c>
      <c r="G64" s="56"/>
      <c r="H64" s="57"/>
      <c r="I64" s="30">
        <f t="shared" si="1"/>
        <v>0</v>
      </c>
      <c r="J64" s="6"/>
      <c r="K64" s="6"/>
    </row>
    <row r="65" spans="2:11" s="7" customFormat="1" ht="10.5" customHeight="1">
      <c r="B65" s="18">
        <v>37</v>
      </c>
      <c r="C65" s="19" t="s">
        <v>115</v>
      </c>
      <c r="D65" s="19" t="s">
        <v>50</v>
      </c>
      <c r="E65" s="19"/>
      <c r="F65" s="18">
        <v>1</v>
      </c>
      <c r="G65" s="56"/>
      <c r="H65" s="57"/>
      <c r="I65" s="30">
        <f t="shared" si="1"/>
        <v>0</v>
      </c>
      <c r="J65" s="6"/>
      <c r="K65" s="6"/>
    </row>
    <row r="66" spans="2:11" ht="10.5" customHeight="1">
      <c r="B66" s="18">
        <v>38</v>
      </c>
      <c r="C66" s="19" t="s">
        <v>53</v>
      </c>
      <c r="D66" s="19" t="s">
        <v>50</v>
      </c>
      <c r="E66" s="19"/>
      <c r="F66" s="18">
        <v>3</v>
      </c>
      <c r="G66" s="56"/>
      <c r="H66" s="57"/>
      <c r="I66" s="30">
        <f t="shared" si="1"/>
        <v>0</v>
      </c>
      <c r="K66" s="6"/>
    </row>
    <row r="67" spans="2:11" s="7" customFormat="1" ht="10.5" customHeight="1">
      <c r="B67" s="18">
        <v>39</v>
      </c>
      <c r="C67" s="19" t="s">
        <v>54</v>
      </c>
      <c r="D67" s="19" t="s">
        <v>50</v>
      </c>
      <c r="E67" s="18"/>
      <c r="F67" s="18">
        <v>1</v>
      </c>
      <c r="G67" s="56"/>
      <c r="H67" s="57"/>
      <c r="I67" s="30">
        <f t="shared" si="1"/>
        <v>0</v>
      </c>
      <c r="J67" s="6"/>
      <c r="K67"/>
    </row>
    <row r="68" spans="2:11" s="7" customFormat="1" ht="10.5" customHeight="1">
      <c r="B68" s="18">
        <v>40</v>
      </c>
      <c r="C68" s="19" t="s">
        <v>55</v>
      </c>
      <c r="D68" s="19" t="s">
        <v>50</v>
      </c>
      <c r="E68" s="19"/>
      <c r="F68" s="18">
        <v>1</v>
      </c>
      <c r="G68" s="56"/>
      <c r="H68" s="57"/>
      <c r="I68" s="30">
        <f t="shared" si="1"/>
        <v>0</v>
      </c>
      <c r="J68" s="6"/>
      <c r="K68"/>
    </row>
    <row r="69" spans="2:11" s="7" customFormat="1" ht="10.5" customHeight="1">
      <c r="B69" s="18">
        <v>41</v>
      </c>
      <c r="C69" s="19" t="s">
        <v>56</v>
      </c>
      <c r="D69" s="19" t="s">
        <v>56</v>
      </c>
      <c r="E69" s="19"/>
      <c r="F69" s="18">
        <v>1</v>
      </c>
      <c r="G69" s="56"/>
      <c r="H69" s="57"/>
      <c r="I69" s="30">
        <f t="shared" si="1"/>
        <v>0</v>
      </c>
      <c r="J69" s="4"/>
      <c r="K69"/>
    </row>
    <row r="70" spans="2:11" s="7" customFormat="1" ht="10.5" customHeight="1">
      <c r="B70" s="18">
        <v>42</v>
      </c>
      <c r="C70" s="19" t="s">
        <v>57</v>
      </c>
      <c r="D70" s="19" t="s">
        <v>116</v>
      </c>
      <c r="E70" s="18"/>
      <c r="F70" s="18">
        <v>25</v>
      </c>
      <c r="G70" s="56"/>
      <c r="H70" s="57"/>
      <c r="I70" s="30">
        <f t="shared" si="1"/>
        <v>0</v>
      </c>
      <c r="J70" s="4"/>
      <c r="K70" s="4"/>
    </row>
    <row r="71" spans="2:11" s="7" customFormat="1" ht="10.5" customHeight="1">
      <c r="B71" s="18">
        <v>43</v>
      </c>
      <c r="C71" s="19" t="s">
        <v>117</v>
      </c>
      <c r="D71" s="19" t="s">
        <v>118</v>
      </c>
      <c r="E71" s="19"/>
      <c r="F71" s="18">
        <v>1</v>
      </c>
      <c r="G71" s="61"/>
      <c r="H71" s="57"/>
      <c r="I71" s="30">
        <f t="shared" si="1"/>
        <v>0</v>
      </c>
      <c r="J71" s="6"/>
      <c r="K71" s="6"/>
    </row>
    <row r="72" spans="2:11" s="7" customFormat="1" ht="10.5" customHeight="1">
      <c r="B72" s="18">
        <v>44</v>
      </c>
      <c r="C72" s="19" t="s">
        <v>119</v>
      </c>
      <c r="D72" s="19" t="s">
        <v>120</v>
      </c>
      <c r="E72" s="18"/>
      <c r="F72" s="18">
        <v>1</v>
      </c>
      <c r="G72" s="56"/>
      <c r="H72" s="57"/>
      <c r="I72" s="30">
        <f t="shared" si="1"/>
        <v>0</v>
      </c>
      <c r="J72" s="6"/>
      <c r="K72" s="6"/>
    </row>
    <row r="73" spans="2:11" s="7" customFormat="1" ht="10.5" customHeight="1" thickBot="1">
      <c r="B73" s="25">
        <v>45</v>
      </c>
      <c r="C73" s="22" t="s">
        <v>59</v>
      </c>
      <c r="D73" s="22" t="s">
        <v>59</v>
      </c>
      <c r="E73" s="21"/>
      <c r="F73" s="21">
        <v>1</v>
      </c>
      <c r="G73" s="59"/>
      <c r="H73" s="62"/>
      <c r="I73" s="31">
        <f t="shared" si="1"/>
        <v>0</v>
      </c>
      <c r="J73" s="6"/>
      <c r="K73" s="6"/>
    </row>
    <row r="74" spans="10:11" ht="6" customHeight="1">
      <c r="J74" s="6"/>
      <c r="K74" s="6"/>
    </row>
    <row r="75" spans="2:11" ht="15.75">
      <c r="B75" s="1"/>
      <c r="C75" s="1" t="s">
        <v>121</v>
      </c>
      <c r="D75" s="8"/>
      <c r="J75" s="3"/>
      <c r="K75" s="6"/>
    </row>
    <row r="76" spans="10:11" ht="6" customHeight="1" thickBot="1">
      <c r="J76" s="4"/>
      <c r="K76" s="6"/>
    </row>
    <row r="77" spans="2:11" s="4" customFormat="1" ht="12.75" customHeight="1" thickBot="1">
      <c r="B77" s="11" t="s">
        <v>27</v>
      </c>
      <c r="C77" s="12" t="s">
        <v>28</v>
      </c>
      <c r="D77" s="12" t="s">
        <v>29</v>
      </c>
      <c r="E77" s="13" t="s">
        <v>30</v>
      </c>
      <c r="F77" s="13" t="s">
        <v>31</v>
      </c>
      <c r="G77" s="12" t="s">
        <v>32</v>
      </c>
      <c r="H77" s="14" t="s">
        <v>33</v>
      </c>
      <c r="I77" s="32" t="s">
        <v>34</v>
      </c>
      <c r="J77" s="6"/>
      <c r="K77" s="6"/>
    </row>
    <row r="78" spans="2:11" s="4" customFormat="1" ht="10.5" customHeight="1">
      <c r="B78" s="17">
        <v>1</v>
      </c>
      <c r="C78" s="26" t="s">
        <v>122</v>
      </c>
      <c r="D78" s="16" t="s">
        <v>123</v>
      </c>
      <c r="E78" s="16"/>
      <c r="F78" s="17">
        <v>1</v>
      </c>
      <c r="G78" s="63"/>
      <c r="H78" s="55"/>
      <c r="I78" s="29">
        <f aca="true" t="shared" si="2" ref="I78:I92">F78*H78</f>
        <v>0</v>
      </c>
      <c r="J78" s="6"/>
      <c r="K78" s="6"/>
    </row>
    <row r="79" spans="2:10" s="6" customFormat="1" ht="10.5" customHeight="1">
      <c r="B79" s="20">
        <v>2</v>
      </c>
      <c r="C79" s="24" t="s">
        <v>124</v>
      </c>
      <c r="D79" s="24"/>
      <c r="E79" s="24"/>
      <c r="F79" s="20">
        <v>1</v>
      </c>
      <c r="G79" s="64"/>
      <c r="H79" s="57"/>
      <c r="I79" s="30">
        <f t="shared" si="2"/>
        <v>0</v>
      </c>
      <c r="J79" s="3"/>
    </row>
    <row r="80" spans="2:10" s="6" customFormat="1" ht="10.5" customHeight="1">
      <c r="B80" s="20">
        <v>3</v>
      </c>
      <c r="C80" s="24" t="s">
        <v>125</v>
      </c>
      <c r="D80" s="24"/>
      <c r="E80" s="24"/>
      <c r="F80" s="20">
        <v>1</v>
      </c>
      <c r="G80" s="64"/>
      <c r="H80" s="57"/>
      <c r="I80" s="30">
        <f t="shared" si="2"/>
        <v>0</v>
      </c>
      <c r="J80" s="3"/>
    </row>
    <row r="81" spans="2:10" s="6" customFormat="1" ht="10.5" customHeight="1">
      <c r="B81" s="20">
        <v>4</v>
      </c>
      <c r="C81" s="24" t="s">
        <v>126</v>
      </c>
      <c r="D81" s="24" t="s">
        <v>127</v>
      </c>
      <c r="E81" s="24"/>
      <c r="F81" s="20">
        <v>1</v>
      </c>
      <c r="G81" s="64"/>
      <c r="H81" s="57"/>
      <c r="I81" s="30">
        <f t="shared" si="2"/>
        <v>0</v>
      </c>
      <c r="J81" s="3"/>
    </row>
    <row r="82" spans="2:11" s="6" customFormat="1" ht="10.5" customHeight="1">
      <c r="B82" s="20">
        <v>5</v>
      </c>
      <c r="C82" s="24" t="s">
        <v>128</v>
      </c>
      <c r="D82" s="24" t="s">
        <v>129</v>
      </c>
      <c r="E82" s="24"/>
      <c r="F82" s="20">
        <v>1</v>
      </c>
      <c r="G82" s="64"/>
      <c r="H82" s="57"/>
      <c r="I82" s="30">
        <f t="shared" si="2"/>
        <v>0</v>
      </c>
      <c r="K82" s="4"/>
    </row>
    <row r="83" spans="2:10" s="6" customFormat="1" ht="10.5" customHeight="1">
      <c r="B83" s="20">
        <v>6</v>
      </c>
      <c r="C83" s="24" t="s">
        <v>130</v>
      </c>
      <c r="D83" s="24" t="s">
        <v>131</v>
      </c>
      <c r="E83" s="24" t="s">
        <v>132</v>
      </c>
      <c r="F83" s="20">
        <v>6</v>
      </c>
      <c r="G83" s="64"/>
      <c r="H83" s="57"/>
      <c r="I83" s="30">
        <f t="shared" si="2"/>
        <v>0</v>
      </c>
      <c r="J83" s="3"/>
    </row>
    <row r="84" spans="2:10" s="6" customFormat="1" ht="10.5" customHeight="1">
      <c r="B84" s="20">
        <v>7</v>
      </c>
      <c r="C84" s="24" t="s">
        <v>133</v>
      </c>
      <c r="D84" s="24" t="s">
        <v>134</v>
      </c>
      <c r="E84" s="24" t="s">
        <v>135</v>
      </c>
      <c r="F84" s="20">
        <v>1</v>
      </c>
      <c r="G84" s="64"/>
      <c r="H84" s="57"/>
      <c r="I84" s="30">
        <f t="shared" si="2"/>
        <v>0</v>
      </c>
      <c r="J84" s="3"/>
    </row>
    <row r="85" spans="2:10" s="6" customFormat="1" ht="10.5" customHeight="1">
      <c r="B85" s="20">
        <v>8</v>
      </c>
      <c r="C85" s="24" t="s">
        <v>133</v>
      </c>
      <c r="D85" s="24" t="s">
        <v>134</v>
      </c>
      <c r="E85" s="24" t="s">
        <v>136</v>
      </c>
      <c r="F85" s="20">
        <v>1</v>
      </c>
      <c r="G85" s="64"/>
      <c r="H85" s="57"/>
      <c r="I85" s="30">
        <f t="shared" si="2"/>
        <v>0</v>
      </c>
      <c r="J85" s="3"/>
    </row>
    <row r="86" spans="2:10" s="6" customFormat="1" ht="10.5" customHeight="1">
      <c r="B86" s="20">
        <v>9</v>
      </c>
      <c r="C86" s="24" t="s">
        <v>137</v>
      </c>
      <c r="D86" s="24"/>
      <c r="E86" s="24"/>
      <c r="F86" s="20">
        <v>1</v>
      </c>
      <c r="G86" s="64"/>
      <c r="H86" s="57"/>
      <c r="I86" s="30">
        <f t="shared" si="2"/>
        <v>0</v>
      </c>
      <c r="J86" s="3"/>
    </row>
    <row r="87" spans="2:10" s="6" customFormat="1" ht="10.5" customHeight="1">
      <c r="B87" s="20">
        <v>10</v>
      </c>
      <c r="C87" s="24" t="s">
        <v>138</v>
      </c>
      <c r="D87" s="24" t="s">
        <v>139</v>
      </c>
      <c r="E87" s="24"/>
      <c r="F87" s="20">
        <v>1</v>
      </c>
      <c r="G87" s="64"/>
      <c r="H87" s="57"/>
      <c r="I87" s="30">
        <f t="shared" si="2"/>
        <v>0</v>
      </c>
      <c r="J87" s="3"/>
    </row>
    <row r="88" spans="2:10" s="6" customFormat="1" ht="10.5" customHeight="1">
      <c r="B88" s="20">
        <v>11</v>
      </c>
      <c r="C88" s="24" t="s">
        <v>140</v>
      </c>
      <c r="D88" s="24" t="s">
        <v>141</v>
      </c>
      <c r="E88" s="24"/>
      <c r="F88" s="20">
        <v>1</v>
      </c>
      <c r="G88" s="64"/>
      <c r="H88" s="57"/>
      <c r="I88" s="30">
        <f t="shared" si="2"/>
        <v>0</v>
      </c>
      <c r="J88" s="3"/>
    </row>
    <row r="89" spans="2:10" s="6" customFormat="1" ht="10.5" customHeight="1">
      <c r="B89" s="20">
        <v>12</v>
      </c>
      <c r="C89" s="24" t="s">
        <v>142</v>
      </c>
      <c r="D89" s="24"/>
      <c r="E89" s="24"/>
      <c r="F89" s="20">
        <v>1</v>
      </c>
      <c r="G89" s="64"/>
      <c r="H89" s="57"/>
      <c r="I89" s="30">
        <f t="shared" si="2"/>
        <v>0</v>
      </c>
      <c r="J89" s="3"/>
    </row>
    <row r="90" spans="2:10" s="6" customFormat="1" ht="10.5" customHeight="1">
      <c r="B90" s="20">
        <v>13</v>
      </c>
      <c r="C90" s="24" t="s">
        <v>143</v>
      </c>
      <c r="D90" s="24" t="s">
        <v>144</v>
      </c>
      <c r="E90" s="19"/>
      <c r="F90" s="20">
        <v>1</v>
      </c>
      <c r="G90" s="64"/>
      <c r="H90" s="57"/>
      <c r="I90" s="30">
        <f t="shared" si="2"/>
        <v>0</v>
      </c>
      <c r="J90" s="3"/>
    </row>
    <row r="91" spans="2:10" s="6" customFormat="1" ht="10.5" customHeight="1">
      <c r="B91" s="20">
        <v>14</v>
      </c>
      <c r="C91" s="24" t="s">
        <v>145</v>
      </c>
      <c r="D91" s="24" t="s">
        <v>146</v>
      </c>
      <c r="E91" s="19"/>
      <c r="F91" s="20">
        <v>6</v>
      </c>
      <c r="G91" s="64"/>
      <c r="H91" s="57"/>
      <c r="I91" s="30">
        <f t="shared" si="2"/>
        <v>0</v>
      </c>
      <c r="J91" s="3"/>
    </row>
    <row r="92" spans="2:10" s="6" customFormat="1" ht="10.5" customHeight="1" thickBot="1">
      <c r="B92" s="25">
        <v>15</v>
      </c>
      <c r="C92" s="27" t="s">
        <v>147</v>
      </c>
      <c r="D92" s="27" t="s">
        <v>148</v>
      </c>
      <c r="E92" s="22"/>
      <c r="F92" s="25">
        <v>1</v>
      </c>
      <c r="G92" s="65"/>
      <c r="H92" s="62"/>
      <c r="I92" s="31">
        <f t="shared" si="2"/>
        <v>0</v>
      </c>
      <c r="J92" s="3"/>
    </row>
    <row r="93" spans="8:11" ht="6" customHeight="1">
      <c r="H93" s="10"/>
      <c r="I93" s="10"/>
      <c r="J93" s="6"/>
      <c r="K93" s="6"/>
    </row>
    <row r="94" spans="2:11" ht="15.75">
      <c r="B94" s="1"/>
      <c r="C94" s="1" t="s">
        <v>149</v>
      </c>
      <c r="D94" s="8"/>
      <c r="J94" s="3"/>
      <c r="K94" s="6"/>
    </row>
    <row r="95" spans="10:11" ht="6" customHeight="1" thickBot="1">
      <c r="J95" s="3"/>
      <c r="K95" s="6"/>
    </row>
    <row r="96" spans="2:11" s="4" customFormat="1" ht="12.75" customHeight="1" thickBot="1">
      <c r="B96" s="11" t="s">
        <v>27</v>
      </c>
      <c r="C96" s="12" t="s">
        <v>28</v>
      </c>
      <c r="D96" s="12" t="s">
        <v>29</v>
      </c>
      <c r="E96" s="13" t="s">
        <v>30</v>
      </c>
      <c r="F96" s="13" t="s">
        <v>31</v>
      </c>
      <c r="G96" s="12" t="s">
        <v>32</v>
      </c>
      <c r="H96" s="14" t="s">
        <v>33</v>
      </c>
      <c r="I96" s="32" t="s">
        <v>34</v>
      </c>
      <c r="J96" s="3"/>
      <c r="K96" s="6"/>
    </row>
    <row r="97" spans="2:11" ht="10.5" customHeight="1">
      <c r="B97" s="17">
        <v>1</v>
      </c>
      <c r="C97" s="16" t="s">
        <v>150</v>
      </c>
      <c r="D97" s="26"/>
      <c r="E97" s="16" t="s">
        <v>151</v>
      </c>
      <c r="F97" s="17">
        <v>10</v>
      </c>
      <c r="G97" s="63"/>
      <c r="H97" s="55"/>
      <c r="I97" s="29">
        <f aca="true" t="shared" si="3" ref="I97:I114">F97*H97</f>
        <v>0</v>
      </c>
      <c r="J97" s="3"/>
      <c r="K97" s="6"/>
    </row>
    <row r="98" spans="2:10" s="6" customFormat="1" ht="10.5" customHeight="1">
      <c r="B98" s="20">
        <v>2</v>
      </c>
      <c r="C98" s="24" t="s">
        <v>152</v>
      </c>
      <c r="D98" s="24" t="s">
        <v>153</v>
      </c>
      <c r="E98" s="19"/>
      <c r="F98" s="20">
        <v>120</v>
      </c>
      <c r="G98" s="56"/>
      <c r="H98" s="57"/>
      <c r="I98" s="30">
        <f t="shared" si="3"/>
        <v>0</v>
      </c>
      <c r="J98" s="3"/>
    </row>
    <row r="99" spans="2:11" s="6" customFormat="1" ht="10.5" customHeight="1">
      <c r="B99" s="20">
        <v>3</v>
      </c>
      <c r="C99" s="24" t="s">
        <v>154</v>
      </c>
      <c r="D99" s="24" t="s">
        <v>155</v>
      </c>
      <c r="E99" s="19"/>
      <c r="F99" s="20">
        <v>20</v>
      </c>
      <c r="G99" s="64"/>
      <c r="H99" s="57"/>
      <c r="I99" s="30">
        <f t="shared" si="3"/>
        <v>0</v>
      </c>
      <c r="J99" s="3"/>
      <c r="K99"/>
    </row>
    <row r="100" spans="2:11" s="6" customFormat="1" ht="10.5" customHeight="1">
      <c r="B100" s="18">
        <v>4</v>
      </c>
      <c r="C100" s="24" t="s">
        <v>154</v>
      </c>
      <c r="D100" s="24" t="s">
        <v>156</v>
      </c>
      <c r="E100" s="19"/>
      <c r="F100" s="20">
        <v>20</v>
      </c>
      <c r="G100" s="64"/>
      <c r="H100" s="57"/>
      <c r="I100" s="30">
        <f t="shared" si="3"/>
        <v>0</v>
      </c>
      <c r="J100" s="3"/>
      <c r="K100"/>
    </row>
    <row r="101" spans="2:11" s="6" customFormat="1" ht="10.5" customHeight="1">
      <c r="B101" s="20">
        <v>5</v>
      </c>
      <c r="C101" s="24" t="s">
        <v>154</v>
      </c>
      <c r="D101" s="24" t="s">
        <v>157</v>
      </c>
      <c r="E101" s="19"/>
      <c r="F101" s="20">
        <v>20</v>
      </c>
      <c r="G101" s="64"/>
      <c r="H101" s="57"/>
      <c r="I101" s="30">
        <f t="shared" si="3"/>
        <v>0</v>
      </c>
      <c r="J101" s="3"/>
      <c r="K101"/>
    </row>
    <row r="102" spans="2:11" ht="10.5" customHeight="1">
      <c r="B102" s="18">
        <v>6</v>
      </c>
      <c r="C102" s="24" t="s">
        <v>158</v>
      </c>
      <c r="D102" s="24" t="s">
        <v>159</v>
      </c>
      <c r="E102" s="19"/>
      <c r="F102" s="20">
        <v>115</v>
      </c>
      <c r="G102" s="64"/>
      <c r="H102" s="57"/>
      <c r="I102" s="30">
        <f t="shared" si="3"/>
        <v>0</v>
      </c>
      <c r="J102" s="3"/>
      <c r="K102" s="4"/>
    </row>
    <row r="103" spans="2:11" ht="10.5" customHeight="1">
      <c r="B103" s="18">
        <v>7</v>
      </c>
      <c r="C103" s="24" t="s">
        <v>160</v>
      </c>
      <c r="D103" s="24" t="s">
        <v>159</v>
      </c>
      <c r="E103" s="19"/>
      <c r="F103" s="20">
        <v>35</v>
      </c>
      <c r="G103" s="64"/>
      <c r="H103" s="57"/>
      <c r="I103" s="30">
        <f t="shared" si="3"/>
        <v>0</v>
      </c>
      <c r="J103" s="3"/>
      <c r="K103" s="4"/>
    </row>
    <row r="104" spans="2:10" s="6" customFormat="1" ht="10.5" customHeight="1">
      <c r="B104" s="20">
        <v>8</v>
      </c>
      <c r="C104" s="24" t="s">
        <v>161</v>
      </c>
      <c r="D104" s="24" t="s">
        <v>162</v>
      </c>
      <c r="E104" s="19"/>
      <c r="F104" s="20">
        <v>45</v>
      </c>
      <c r="G104" s="64"/>
      <c r="H104" s="57"/>
      <c r="I104" s="30">
        <f t="shared" si="3"/>
        <v>0</v>
      </c>
      <c r="J104" s="3"/>
    </row>
    <row r="105" spans="2:9" s="6" customFormat="1" ht="10.5" customHeight="1">
      <c r="B105" s="20">
        <v>9</v>
      </c>
      <c r="C105" s="24" t="s">
        <v>161</v>
      </c>
      <c r="D105" s="24" t="s">
        <v>155</v>
      </c>
      <c r="E105" s="19"/>
      <c r="F105" s="20">
        <v>50</v>
      </c>
      <c r="G105" s="64"/>
      <c r="H105" s="57"/>
      <c r="I105" s="30">
        <f t="shared" si="3"/>
        <v>0</v>
      </c>
    </row>
    <row r="106" spans="2:11" ht="10.5" customHeight="1">
      <c r="B106" s="18">
        <v>10</v>
      </c>
      <c r="C106" s="24" t="s">
        <v>161</v>
      </c>
      <c r="D106" s="24" t="s">
        <v>156</v>
      </c>
      <c r="E106" s="19"/>
      <c r="F106" s="20">
        <v>95</v>
      </c>
      <c r="G106" s="64"/>
      <c r="H106" s="57"/>
      <c r="I106" s="30">
        <f t="shared" si="3"/>
        <v>0</v>
      </c>
      <c r="J106" s="6"/>
      <c r="K106" s="6"/>
    </row>
    <row r="107" spans="2:11" ht="10.5" customHeight="1">
      <c r="B107" s="18">
        <v>11</v>
      </c>
      <c r="C107" s="24" t="s">
        <v>161</v>
      </c>
      <c r="D107" s="24" t="s">
        <v>163</v>
      </c>
      <c r="E107" s="19"/>
      <c r="F107" s="20">
        <v>5</v>
      </c>
      <c r="G107" s="64"/>
      <c r="H107" s="57"/>
      <c r="I107" s="30">
        <f t="shared" si="3"/>
        <v>0</v>
      </c>
      <c r="J107" s="6"/>
      <c r="K107" s="6"/>
    </row>
    <row r="108" spans="2:11" ht="10.5" customHeight="1">
      <c r="B108" s="18">
        <v>12</v>
      </c>
      <c r="C108" s="24" t="s">
        <v>161</v>
      </c>
      <c r="D108" s="24" t="s">
        <v>164</v>
      </c>
      <c r="E108" s="19"/>
      <c r="F108" s="20">
        <v>35</v>
      </c>
      <c r="G108" s="64"/>
      <c r="H108" s="57"/>
      <c r="I108" s="30">
        <f t="shared" si="3"/>
        <v>0</v>
      </c>
      <c r="J108" s="6"/>
      <c r="K108" s="6"/>
    </row>
    <row r="109" spans="2:11" ht="10.5" customHeight="1">
      <c r="B109" s="18">
        <v>13</v>
      </c>
      <c r="C109" s="24" t="s">
        <v>161</v>
      </c>
      <c r="D109" s="24" t="s">
        <v>165</v>
      </c>
      <c r="E109" s="19"/>
      <c r="F109" s="20">
        <v>70</v>
      </c>
      <c r="G109" s="64"/>
      <c r="H109" s="57"/>
      <c r="I109" s="30">
        <f t="shared" si="3"/>
        <v>0</v>
      </c>
      <c r="J109" s="6"/>
      <c r="K109" s="6"/>
    </row>
    <row r="110" spans="2:11" ht="10.5" customHeight="1">
      <c r="B110" s="20">
        <v>14</v>
      </c>
      <c r="C110" s="24" t="s">
        <v>166</v>
      </c>
      <c r="D110" s="24" t="s">
        <v>167</v>
      </c>
      <c r="E110" s="19"/>
      <c r="F110" s="20">
        <v>210</v>
      </c>
      <c r="G110" s="64"/>
      <c r="H110" s="57"/>
      <c r="I110" s="30">
        <f t="shared" si="3"/>
        <v>0</v>
      </c>
      <c r="J110" s="3"/>
      <c r="K110" s="6"/>
    </row>
    <row r="111" spans="2:11" ht="10.5" customHeight="1">
      <c r="B111" s="20">
        <v>15</v>
      </c>
      <c r="C111" s="24" t="s">
        <v>168</v>
      </c>
      <c r="D111" s="24" t="s">
        <v>169</v>
      </c>
      <c r="E111" s="19"/>
      <c r="F111" s="20">
        <v>80</v>
      </c>
      <c r="G111" s="64"/>
      <c r="H111" s="57"/>
      <c r="I111" s="30">
        <f t="shared" si="3"/>
        <v>0</v>
      </c>
      <c r="J111" s="3"/>
      <c r="K111" s="6"/>
    </row>
    <row r="112" spans="2:10" s="6" customFormat="1" ht="10.5" customHeight="1">
      <c r="B112" s="20">
        <v>16</v>
      </c>
      <c r="C112" s="24" t="s">
        <v>170</v>
      </c>
      <c r="D112" s="24" t="s">
        <v>171</v>
      </c>
      <c r="E112" s="19"/>
      <c r="F112" s="20">
        <v>50</v>
      </c>
      <c r="G112" s="64"/>
      <c r="H112" s="57"/>
      <c r="I112" s="30">
        <f t="shared" si="3"/>
        <v>0</v>
      </c>
      <c r="J112" s="3"/>
    </row>
    <row r="113" spans="2:10" s="6" customFormat="1" ht="10.5" customHeight="1">
      <c r="B113" s="20">
        <v>17</v>
      </c>
      <c r="C113" s="24" t="s">
        <v>172</v>
      </c>
      <c r="D113" s="24" t="s">
        <v>173</v>
      </c>
      <c r="E113" s="19" t="s">
        <v>151</v>
      </c>
      <c r="F113" s="20">
        <v>15</v>
      </c>
      <c r="G113" s="64"/>
      <c r="H113" s="57"/>
      <c r="I113" s="30">
        <f t="shared" si="3"/>
        <v>0</v>
      </c>
      <c r="J113" s="3"/>
    </row>
    <row r="114" spans="2:10" s="6" customFormat="1" ht="10.5" customHeight="1" thickBot="1">
      <c r="B114" s="21">
        <v>18</v>
      </c>
      <c r="C114" s="22" t="s">
        <v>143</v>
      </c>
      <c r="D114" s="22" t="s">
        <v>174</v>
      </c>
      <c r="E114" s="22"/>
      <c r="F114" s="21">
        <v>1</v>
      </c>
      <c r="G114" s="59"/>
      <c r="H114" s="62"/>
      <c r="I114" s="31">
        <f t="shared" si="3"/>
        <v>0</v>
      </c>
      <c r="J114" s="3"/>
    </row>
    <row r="115" spans="8:11" ht="6" customHeight="1">
      <c r="H115" s="10"/>
      <c r="I115" s="10"/>
      <c r="J115" s="6"/>
      <c r="K115" s="6"/>
    </row>
    <row r="116" spans="2:11" ht="15.75">
      <c r="B116" s="1"/>
      <c r="C116" s="1" t="s">
        <v>175</v>
      </c>
      <c r="D116" s="8"/>
      <c r="J116" s="3"/>
      <c r="K116" s="6"/>
    </row>
    <row r="117" ht="6" customHeight="1" thickBot="1">
      <c r="K117" s="6"/>
    </row>
    <row r="118" spans="2:11" s="4" customFormat="1" ht="12.75" customHeight="1" thickBot="1">
      <c r="B118" s="11" t="s">
        <v>27</v>
      </c>
      <c r="C118" s="12" t="s">
        <v>28</v>
      </c>
      <c r="D118" s="12" t="s">
        <v>29</v>
      </c>
      <c r="E118" s="13" t="s">
        <v>30</v>
      </c>
      <c r="F118" s="13" t="s">
        <v>31</v>
      </c>
      <c r="G118" s="12" t="s">
        <v>32</v>
      </c>
      <c r="H118" s="14" t="s">
        <v>33</v>
      </c>
      <c r="I118" s="12" t="s">
        <v>34</v>
      </c>
      <c r="J118"/>
      <c r="K118" s="6"/>
    </row>
    <row r="119" spans="2:10" s="6" customFormat="1" ht="10.5" customHeight="1">
      <c r="B119" s="17">
        <v>1</v>
      </c>
      <c r="C119" s="26" t="s">
        <v>176</v>
      </c>
      <c r="D119" s="26"/>
      <c r="E119" s="16"/>
      <c r="F119" s="17">
        <v>1</v>
      </c>
      <c r="G119" s="55"/>
      <c r="H119" s="55"/>
      <c r="I119" s="29">
        <f aca="true" t="shared" si="4" ref="I119:I134">F119*H119</f>
        <v>0</v>
      </c>
      <c r="J119" s="4"/>
    </row>
    <row r="120" spans="2:11" ht="10.5" customHeight="1">
      <c r="B120" s="20">
        <v>2</v>
      </c>
      <c r="C120" s="24" t="s">
        <v>177</v>
      </c>
      <c r="D120" s="24" t="s">
        <v>178</v>
      </c>
      <c r="E120" s="19"/>
      <c r="F120" s="20">
        <v>1</v>
      </c>
      <c r="G120" s="57"/>
      <c r="H120" s="57"/>
      <c r="I120" s="30">
        <f t="shared" si="4"/>
        <v>0</v>
      </c>
      <c r="J120" s="7"/>
      <c r="K120" s="6"/>
    </row>
    <row r="121" spans="2:11" ht="10.5" customHeight="1">
      <c r="B121" s="20">
        <v>3</v>
      </c>
      <c r="C121" s="24" t="s">
        <v>179</v>
      </c>
      <c r="D121" s="24"/>
      <c r="E121" s="19" t="s">
        <v>180</v>
      </c>
      <c r="F121" s="20">
        <v>2</v>
      </c>
      <c r="G121" s="57"/>
      <c r="H121" s="57"/>
      <c r="I121" s="30">
        <f t="shared" si="4"/>
        <v>0</v>
      </c>
      <c r="J121" s="7"/>
      <c r="K121" s="6"/>
    </row>
    <row r="122" spans="2:11" ht="10.5" customHeight="1">
      <c r="B122" s="20">
        <v>4</v>
      </c>
      <c r="C122" s="24" t="s">
        <v>181</v>
      </c>
      <c r="D122" s="24"/>
      <c r="E122" s="19"/>
      <c r="F122" s="20">
        <v>7</v>
      </c>
      <c r="G122" s="57"/>
      <c r="H122" s="57"/>
      <c r="I122" s="30">
        <f t="shared" si="4"/>
        <v>0</v>
      </c>
      <c r="J122" s="7"/>
      <c r="K122" s="6"/>
    </row>
    <row r="123" spans="2:11" ht="10.5" customHeight="1">
      <c r="B123" s="20">
        <v>5</v>
      </c>
      <c r="C123" s="24" t="s">
        <v>182</v>
      </c>
      <c r="D123" s="24"/>
      <c r="E123" s="19"/>
      <c r="F123" s="20">
        <v>7</v>
      </c>
      <c r="G123" s="57"/>
      <c r="H123" s="57"/>
      <c r="I123" s="30">
        <f t="shared" si="4"/>
        <v>0</v>
      </c>
      <c r="J123" s="7"/>
      <c r="K123" s="6"/>
    </row>
    <row r="124" spans="2:11" ht="10.5" customHeight="1">
      <c r="B124" s="20">
        <v>6</v>
      </c>
      <c r="C124" s="24" t="s">
        <v>183</v>
      </c>
      <c r="D124" s="24"/>
      <c r="E124" s="19"/>
      <c r="F124" s="20">
        <v>1</v>
      </c>
      <c r="G124" s="57"/>
      <c r="H124" s="57"/>
      <c r="I124" s="30">
        <f t="shared" si="4"/>
        <v>0</v>
      </c>
      <c r="J124" s="7"/>
      <c r="K124" s="6"/>
    </row>
    <row r="125" spans="2:11" ht="10.5" customHeight="1">
      <c r="B125" s="20">
        <v>7</v>
      </c>
      <c r="C125" s="24" t="s">
        <v>184</v>
      </c>
      <c r="D125" s="24"/>
      <c r="E125" s="19"/>
      <c r="F125" s="20">
        <v>1</v>
      </c>
      <c r="G125" s="57"/>
      <c r="H125" s="57"/>
      <c r="I125" s="30">
        <f t="shared" si="4"/>
        <v>0</v>
      </c>
      <c r="J125" s="7"/>
      <c r="K125" s="6"/>
    </row>
    <row r="126" spans="2:11" ht="10.5" customHeight="1">
      <c r="B126" s="20">
        <v>8</v>
      </c>
      <c r="C126" s="24" t="s">
        <v>185</v>
      </c>
      <c r="D126" s="24"/>
      <c r="E126" s="19"/>
      <c r="F126" s="20">
        <v>2</v>
      </c>
      <c r="G126" s="57"/>
      <c r="H126" s="57"/>
      <c r="I126" s="30">
        <f t="shared" si="4"/>
        <v>0</v>
      </c>
      <c r="J126" s="7"/>
      <c r="K126" s="6"/>
    </row>
    <row r="127" spans="2:11" ht="10.5" customHeight="1">
      <c r="B127" s="20">
        <v>9</v>
      </c>
      <c r="C127" s="24" t="s">
        <v>186</v>
      </c>
      <c r="D127" s="24" t="s">
        <v>187</v>
      </c>
      <c r="E127" s="19"/>
      <c r="F127" s="20">
        <v>105</v>
      </c>
      <c r="G127" s="57"/>
      <c r="H127" s="57"/>
      <c r="I127" s="30">
        <f t="shared" si="4"/>
        <v>0</v>
      </c>
      <c r="J127" s="6"/>
      <c r="K127" s="6"/>
    </row>
    <row r="128" spans="2:11" ht="10.5" customHeight="1">
      <c r="B128" s="20">
        <v>10</v>
      </c>
      <c r="C128" s="24" t="s">
        <v>188</v>
      </c>
      <c r="D128" s="24"/>
      <c r="E128" s="19"/>
      <c r="F128" s="20">
        <v>1</v>
      </c>
      <c r="G128" s="57"/>
      <c r="H128" s="57"/>
      <c r="I128" s="30">
        <f t="shared" si="4"/>
        <v>0</v>
      </c>
      <c r="J128" s="5"/>
      <c r="K128" s="6"/>
    </row>
    <row r="129" spans="2:11" ht="10.5" customHeight="1">
      <c r="B129" s="20">
        <v>11</v>
      </c>
      <c r="C129" s="24" t="s">
        <v>189</v>
      </c>
      <c r="D129" s="24"/>
      <c r="E129" s="19"/>
      <c r="F129" s="20">
        <v>850</v>
      </c>
      <c r="G129" s="57"/>
      <c r="H129" s="57"/>
      <c r="I129" s="30">
        <f t="shared" si="4"/>
        <v>0</v>
      </c>
      <c r="J129" s="3"/>
      <c r="K129" s="6"/>
    </row>
    <row r="130" spans="2:11" ht="10.5" customHeight="1">
      <c r="B130" s="20">
        <v>12</v>
      </c>
      <c r="C130" s="24" t="s">
        <v>190</v>
      </c>
      <c r="D130" s="24"/>
      <c r="E130" s="19"/>
      <c r="F130" s="20">
        <v>138</v>
      </c>
      <c r="G130" s="57"/>
      <c r="H130" s="57"/>
      <c r="I130" s="30">
        <f t="shared" si="4"/>
        <v>0</v>
      </c>
      <c r="J130" s="3"/>
      <c r="K130" s="6"/>
    </row>
    <row r="131" spans="2:11" ht="10.5" customHeight="1">
      <c r="B131" s="20">
        <v>13</v>
      </c>
      <c r="C131" s="24" t="s">
        <v>191</v>
      </c>
      <c r="D131" s="24"/>
      <c r="E131" s="19"/>
      <c r="F131" s="20">
        <v>6</v>
      </c>
      <c r="G131" s="57"/>
      <c r="H131" s="57"/>
      <c r="I131" s="30">
        <f t="shared" si="4"/>
        <v>0</v>
      </c>
      <c r="J131" s="5"/>
      <c r="K131" s="6"/>
    </row>
    <row r="132" spans="2:11" ht="10.5" customHeight="1">
      <c r="B132" s="20">
        <v>14</v>
      </c>
      <c r="C132" s="24" t="s">
        <v>192</v>
      </c>
      <c r="D132" s="24"/>
      <c r="E132" s="19"/>
      <c r="F132" s="20">
        <v>6</v>
      </c>
      <c r="G132" s="57"/>
      <c r="H132" s="57"/>
      <c r="I132" s="66">
        <f t="shared" si="4"/>
        <v>0</v>
      </c>
      <c r="J132" s="5"/>
      <c r="K132" s="6"/>
    </row>
    <row r="133" spans="2:11" ht="10.5" customHeight="1">
      <c r="B133" s="20">
        <v>15</v>
      </c>
      <c r="C133" s="24" t="s">
        <v>193</v>
      </c>
      <c r="D133" s="24"/>
      <c r="E133" s="19"/>
      <c r="F133" s="20">
        <v>1</v>
      </c>
      <c r="G133" s="57"/>
      <c r="H133" s="57"/>
      <c r="I133" s="30">
        <f t="shared" si="4"/>
        <v>0</v>
      </c>
      <c r="J133" s="3"/>
      <c r="K133" s="6"/>
    </row>
    <row r="134" spans="2:11" ht="10.5" customHeight="1" thickBot="1">
      <c r="B134" s="25">
        <v>16</v>
      </c>
      <c r="C134" s="27" t="s">
        <v>194</v>
      </c>
      <c r="D134" s="27"/>
      <c r="E134" s="22"/>
      <c r="F134" s="25">
        <v>1</v>
      </c>
      <c r="G134" s="62"/>
      <c r="H134" s="62"/>
      <c r="I134" s="31">
        <f t="shared" si="4"/>
        <v>0</v>
      </c>
      <c r="J134" s="3"/>
      <c r="K134" s="6"/>
    </row>
    <row r="135" spans="8:10" ht="6" customHeight="1" thickBot="1">
      <c r="H135" s="10"/>
      <c r="I135" s="10"/>
      <c r="J135" s="6"/>
    </row>
    <row r="136" spans="3:9" s="9" customFormat="1" ht="13.5" thickBot="1">
      <c r="C136" s="67" t="s">
        <v>329</v>
      </c>
      <c r="D136" s="68"/>
      <c r="E136" s="68"/>
      <c r="F136" s="68"/>
      <c r="G136" s="68"/>
      <c r="H136" s="68"/>
      <c r="I136" s="69">
        <f>SUM(I8:I134)</f>
        <v>0</v>
      </c>
    </row>
  </sheetData>
  <sheetProtection password="CCFF" sheet="1" objects="1" scenarios="1"/>
  <mergeCells count="1">
    <mergeCell ref="B3:I3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7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Jiří Seidl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Seidl</dc:creator>
  <cp:keywords/>
  <dc:description/>
  <cp:lastModifiedBy>jan</cp:lastModifiedBy>
  <cp:lastPrinted>2013-11-26T15:52:16Z</cp:lastPrinted>
  <dcterms:created xsi:type="dcterms:W3CDTF">2010-11-20T15:30:23Z</dcterms:created>
  <dcterms:modified xsi:type="dcterms:W3CDTF">2013-11-27T13:40:55Z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